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nklg072\Documents\09.各種報告・調査\R07\24_【照会：3／16（月）〆】令和６年度財政状況資料集の作成及び提出について\03確認・修正\02回答\"/>
    </mc:Choice>
  </mc:AlternateContent>
  <xr:revisionPtr revIDLastSave="0" documentId="13_ncr:1_{6523CB1F-57F9-4D1E-9382-2E0DDA21C375}" xr6:coauthVersionLast="47" xr6:coauthVersionMax="47" xr10:uidLastSave="{00000000-0000-0000-0000-000000000000}"/>
  <bookViews>
    <workbookView xWindow="-108" yWindow="-108" windowWidth="23256" windowHeight="12456" tabRatio="9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O35" i="10"/>
  <c r="BE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s="1"/>
  <c r="AM35" i="10" s="1"/>
  <c r="AM36" i="10" s="1"/>
  <c r="U34" i="10"/>
  <c r="U35" i="10" s="1"/>
  <c r="U36" i="10" s="1"/>
  <c r="U37" i="10" s="1"/>
  <c r="BE34" i="10" l="1"/>
</calcChain>
</file>

<file path=xl/sharedStrings.xml><?xml version="1.0" encoding="utf-8"?>
<sst xmlns="http://schemas.openxmlformats.org/spreadsheetml/2006/main" count="1120" uniqueCount="572">
  <si>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</si>
  <si>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</si>
  <si>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</si>
  <si>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</si>
  <si>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</si>
  <si>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</si>
  <si>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</si>
  <si>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</si>
  <si>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</si>
  <si>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</si>
  <si>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</si>
  <si>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</si>
  <si>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</si>
  <si>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</si>
  <si>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</si>
  <si>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</si>
  <si>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</si>
  <si>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</si>
  <si>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</si>
  <si>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</si>
  <si>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</si>
  <si>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</si>
  <si>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</si>
  <si>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</si>
  <si>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</si>
  <si>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</si>
  <si>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</si>
  <si>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</si>
  <si>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</si>
  <si>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</si>
  <si>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</si>
  <si>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</si>
  <si>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</si>
  <si>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</si>
  <si>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</si>
  <si>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</si>
  <si>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</si>
  <si>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</si>
  <si>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</si>
  <si>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</si>
  <si>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</si>
  <si>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</si>
  <si>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</si>
  <si>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</si>
  <si>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</si>
  <si>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</si>
  <si>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</si>
  <si>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</si>
  <si>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</si>
  <si>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</si>
  <si>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</si>
  <si>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</si>
  <si>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</si>
  <si>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</si>
  <si>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</si>
  <si>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</si>
  <si>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</si>
  <si>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</si>
  <si>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</si>
  <si>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</si>
  <si>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</si>
  <si>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</si>
  <si>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</si>
  <si>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</si>
  <si>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</si>
  <si>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</si>
  <si>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</si>
  <si>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</si>
  <si>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</si>
  <si>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</si>
  <si>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</si>
  <si>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</si>
  <si>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</si>
  <si>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</si>
  <si>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</si>
  <si>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</si>
  <si>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</si>
  <si>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</si>
  <si>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</si>
  <si>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</si>
  <si>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</si>
  <si>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</si>
  <si>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</si>
  <si>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</si>
  <si>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</si>
  <si>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</si>
  <si>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</si>
  <si>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</si>
  <si>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</si>
  <si>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</si>
  <si>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</si>
  <si>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</si>
  <si>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</si>
  <si>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</si>
  <si>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那智勝浦町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</si>
  <si>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</si>
  <si>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</si>
  <si>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</si>
  <si>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</si>
  <si>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</si>
  <si>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</si>
  <si>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</si>
  <si>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</si>
  <si>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</si>
  <si>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</si>
  <si>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</si>
  <si>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</si>
  <si>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</si>
  <si>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</si>
  <si>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</si>
  <si>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</si>
  <si>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</si>
  <si>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</si>
  <si>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</si>
  <si>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</si>
  <si>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</si>
  <si>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</si>
  <si>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</si>
  <si>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</si>
  <si>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</si>
  <si>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</si>
  <si>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</si>
  <si>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</si>
  <si>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</si>
  <si>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</si>
  <si>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</si>
  <si>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</si>
  <si>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</si>
  <si>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</si>
  <si>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</si>
  <si>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</si>
  <si>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</si>
  <si>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</si>
  <si>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</si>
  <si>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</si>
  <si>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</si>
  <si>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</si>
  <si>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</si>
  <si>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</si>
  <si>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</si>
  <si>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</si>
  <si>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</si>
  <si>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</si>
  <si>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</si>
  <si>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</si>
  <si>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</si>
  <si>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</si>
  <si>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</si>
  <si>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</si>
  <si>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</si>
  <si>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</si>
  <si>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</si>
  <si>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</si>
  <si>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</si>
  <si>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</si>
  <si>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</si>
  <si>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</si>
  <si>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</si>
  <si>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</si>
  <si>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</si>
  <si>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</si>
  <si>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</si>
  <si>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</si>
  <si>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</si>
  <si>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</si>
  <si>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</si>
  <si>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</si>
  <si>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</si>
  <si>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</si>
  <si>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</si>
  <si>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</si>
  <si>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</si>
  <si>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</si>
  <si>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</si>
  <si>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</si>
  <si>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</si>
  <si>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</si>
  <si>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</si>
  <si>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</si>
  <si>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</si>
  <si>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</si>
  <si>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</si>
  <si>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</si>
  <si>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</si>
  <si>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</si>
  <si>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</si>
  <si>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</si>
  <si>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</si>
  <si>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</si>
  <si>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</si>
  <si>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</si>
  <si>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</si>
  <si>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</si>
  <si>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</si>
  <si>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</si>
  <si>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</si>
  <si>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</si>
  <si>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</si>
  <si>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</si>
  <si>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</si>
  <si>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</si>
  <si>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</si>
  <si>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</si>
  <si>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</si>
  <si>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和歌山県那智勝浦町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</si>
  <si>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</si>
  <si>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</si>
  <si>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</si>
  <si>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</si>
  <si>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</si>
  <si>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</si>
  <si>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</si>
  <si>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</si>
  <si>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</si>
  <si>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</si>
  <si>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</si>
  <si>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</si>
  <si>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</si>
  <si>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</si>
  <si>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</si>
  <si>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</si>
  <si>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</si>
  <si>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</si>
  <si>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</si>
  <si>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</si>
  <si>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</si>
  <si>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</si>
  <si>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</si>
  <si>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</si>
  <si>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</si>
  <si>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</si>
  <si>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</si>
  <si>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</si>
  <si>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</si>
  <si>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</si>
  <si>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</si>
  <si>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</si>
  <si>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</si>
  <si>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</si>
  <si>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</si>
  <si>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</si>
  <si>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</si>
  <si>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</si>
  <si>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</si>
  <si>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</si>
  <si>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</si>
  <si>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</si>
  <si>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</si>
  <si>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</si>
  <si>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</si>
  <si>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</si>
  <si>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</si>
  <si>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</si>
  <si>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</si>
  <si>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</si>
  <si>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</si>
  <si>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</si>
  <si>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</si>
  <si>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</si>
  <si>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</si>
  <si>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</si>
  <si>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</si>
  <si>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</si>
  <si>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</si>
  <si>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</si>
  <si>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</si>
  <si>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</si>
  <si>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</si>
  <si>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</si>
  <si>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</si>
  <si>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</si>
  <si>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</si>
  <si>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</si>
  <si>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</si>
  <si>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</si>
  <si>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</si>
  <si>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</si>
  <si>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</si>
  <si>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</si>
  <si>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</si>
  <si>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</si>
  <si>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</si>
  <si>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</si>
  <si>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</si>
  <si>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</si>
  <si>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</si>
  <si>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</si>
  <si>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</si>
  <si>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</si>
  <si>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</si>
  <si>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</si>
  <si>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</si>
  <si>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</si>
  <si>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</si>
  <si>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</si>
  <si>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</si>
  <si>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</si>
  <si>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</si>
  <si>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</si>
  <si>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</si>
  <si>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</si>
  <si>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</si>
  <si>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</si>
  <si>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</si>
  <si>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</si>
  <si>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</si>
  <si>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</si>
  <si>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</si>
  <si>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</si>
  <si>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</si>
  <si>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</si>
  <si>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</si>
  <si>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</si>
  <si>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</si>
  <si>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</si>
  <si>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</si>
  <si>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</si>
  <si>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</si>
  <si>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</si>
  <si>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</si>
  <si>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</si>
  <si>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</si>
  <si>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</si>
  <si>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</si>
  <si>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</si>
  <si>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</si>
  <si>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</si>
  <si>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</si>
  <si>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</si>
  <si>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</si>
  <si>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</si>
  <si>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</si>
  <si>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</si>
  <si>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</si>
  <si>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</si>
  <si>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</si>
  <si>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</si>
  <si>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</si>
  <si>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</si>
  <si>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</si>
  <si>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</si>
  <si>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</si>
  <si>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</si>
  <si>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</si>
  <si>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</si>
  <si>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</si>
  <si>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</si>
  <si>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</si>
  <si>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</si>
  <si>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</si>
  <si>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</si>
  <si>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</si>
  <si>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</si>
  <si>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</si>
  <si>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</si>
  <si>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和歌山県那智勝浦町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</si>
  <si>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</si>
  <si>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</si>
  <si>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</si>
  <si>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</si>
  <si>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</si>
  <si>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</si>
  <si>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</si>
  <si>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</si>
  <si>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</si>
  <si>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</si>
  <si>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</si>
  <si>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</si>
  <si>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</si>
  <si>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</si>
  <si>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</si>
  <si>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</si>
  <si>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</si>
  <si>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</si>
  <si>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</si>
  <si>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</si>
  <si>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土地取得事業費特別会計</t>
    <phoneticPr fontId="5"/>
  </si>
  <si>
    <t>育英奨学金貸与事業費特別会計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</si>
  <si>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</si>
  <si>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</si>
  <si>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</si>
  <si>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</si>
  <si>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</si>
  <si>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</si>
  <si>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</si>
  <si>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</si>
  <si>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</si>
  <si>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</si>
  <si>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</si>
  <si>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</si>
  <si>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</si>
  <si>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</si>
  <si>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後期高齢者医療事業費特別会計</t>
    <phoneticPr fontId="5"/>
  </si>
  <si>
    <t>介護保険事業費特別会計</t>
    <phoneticPr fontId="5"/>
  </si>
  <si>
    <t>介護認定審査会共同設置事業費特別会計</t>
    <phoneticPr fontId="5"/>
  </si>
  <si>
    <t>水道事業会計</t>
    <phoneticPr fontId="5"/>
  </si>
  <si>
    <t>法適用企業</t>
    <phoneticPr fontId="5"/>
  </si>
  <si>
    <t>町立温泉病院事業会計</t>
    <phoneticPr fontId="5"/>
  </si>
  <si>
    <t>下水道事業会計</t>
    <phoneticPr fontId="5"/>
  </si>
  <si>
    <t>勝浦地方卸売市場事業費特別会計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</si>
  <si>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</si>
  <si>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</si>
  <si>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</si>
  <si>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</si>
  <si>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</si>
  <si>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</si>
  <si>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</si>
  <si>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</si>
  <si>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</si>
  <si>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</si>
  <si>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</si>
  <si>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</si>
  <si>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</si>
  <si>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</si>
  <si>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</si>
  <si>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</si>
  <si>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</si>
  <si>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</si>
  <si>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</si>
  <si>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</si>
  <si>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</si>
  <si>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</si>
  <si>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</si>
  <si>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</si>
  <si>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</si>
  <si>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</si>
  <si>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</si>
  <si>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</si>
  <si>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</si>
  <si>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</si>
  <si>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</si>
  <si>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</si>
  <si>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</si>
  <si>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</si>
  <si>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</si>
  <si>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</si>
  <si>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</si>
  <si>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</si>
  <si>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</si>
  <si>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</si>
  <si>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</si>
  <si>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</si>
  <si>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</si>
  <si>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</si>
  <si>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</si>
  <si>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</si>
  <si>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</si>
  <si>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</si>
  <si>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</si>
  <si>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</si>
  <si>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</si>
  <si>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</si>
  <si>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</si>
  <si>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</si>
  <si>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</si>
  <si>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</si>
  <si>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</si>
  <si>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</si>
  <si>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</si>
  <si>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</si>
  <si>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</si>
  <si>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</si>
  <si>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</si>
  <si>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</si>
  <si>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</si>
  <si>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</si>
  <si>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</si>
  <si>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</si>
  <si>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</si>
  <si>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</si>
  <si>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</si>
  <si>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</si>
  <si>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</si>
  <si>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</si>
  <si>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</si>
  <si>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</si>
  <si>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</si>
  <si>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</si>
  <si>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</si>
  <si>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</si>
  <si>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</si>
  <si>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</si>
  <si>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</si>
  <si>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</si>
  <si>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</si>
  <si>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</si>
  <si>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</si>
  <si>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</si>
  <si>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</si>
  <si>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</si>
  <si>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</si>
  <si>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</si>
  <si>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</si>
  <si>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</si>
  <si>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</si>
  <si>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</si>
  <si>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</si>
  <si>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</si>
  <si>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</si>
  <si>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</si>
  <si>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</si>
  <si>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</si>
  <si>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</si>
  <si>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</si>
  <si>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</si>
  <si>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</si>
  <si>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</si>
  <si>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</si>
  <si>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</si>
  <si>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</si>
  <si>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</si>
  <si>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</si>
  <si>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</si>
  <si>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</si>
  <si>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</si>
  <si>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</si>
  <si>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</si>
  <si>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</si>
  <si>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</si>
  <si>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</si>
  <si>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</si>
  <si>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</si>
  <si>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</si>
  <si>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</si>
  <si>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</si>
  <si>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</si>
  <si>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</si>
  <si>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</si>
  <si>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</si>
  <si>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</si>
  <si>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</si>
  <si>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</si>
  <si>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</si>
  <si>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</si>
  <si>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</si>
  <si>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</si>
  <si>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2.53</t>
  </si>
  <si>
    <t>▲ 0.15</t>
  </si>
  <si>
    <t>▲ 0.30</t>
  </si>
  <si>
    <t>町立温泉病院事業会計</t>
  </si>
  <si>
    <t>水道事業会計</t>
  </si>
  <si>
    <t>一般会計</t>
  </si>
  <si>
    <t>介護保険事業費特別会計</t>
  </si>
  <si>
    <t>国民健康保険事業費特別会計</t>
  </si>
  <si>
    <t>後期高齢者医療事業費特別会計</t>
  </si>
  <si>
    <t>勝浦地方卸売市場事業費特別会計</t>
  </si>
  <si>
    <t>育英奨学金貸与事業費特別会計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</si>
  <si>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</si>
  <si>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</si>
  <si>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</si>
  <si>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</si>
  <si>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</si>
  <si>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</si>
  <si>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</si>
  <si>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</si>
  <si>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1">
      <t>ジム</t>
    </rPh>
    <rPh sb="11" eb="13">
      <t>クミアイ</t>
    </rPh>
    <phoneticPr fontId="39"/>
  </si>
  <si>
    <t>紀南学園事務組合</t>
    <rPh sb="0" eb="2">
      <t>キナン</t>
    </rPh>
    <rPh sb="2" eb="4">
      <t>ガクエン</t>
    </rPh>
    <rPh sb="4" eb="6">
      <t>ジム</t>
    </rPh>
    <rPh sb="6" eb="8">
      <t>クミアイ</t>
    </rPh>
    <phoneticPr fontId="39"/>
  </si>
  <si>
    <t>東牟婁郡町村新宮市老人福祉施設事務組合（一般会計）</t>
    <rPh sb="0" eb="4">
      <t>ヒガシムログン</t>
    </rPh>
    <rPh sb="4" eb="6">
      <t>チョウソン</t>
    </rPh>
    <rPh sb="6" eb="9">
      <t>シングウシ</t>
    </rPh>
    <rPh sb="9" eb="11">
      <t>ロウジン</t>
    </rPh>
    <rPh sb="11" eb="13">
      <t>フクシ</t>
    </rPh>
    <rPh sb="13" eb="15">
      <t>シセツ</t>
    </rPh>
    <rPh sb="15" eb="17">
      <t>ジム</t>
    </rPh>
    <rPh sb="17" eb="19">
      <t>クミアイ</t>
    </rPh>
    <rPh sb="20" eb="22">
      <t>イッパン</t>
    </rPh>
    <rPh sb="22" eb="24">
      <t>カイケイ</t>
    </rPh>
    <phoneticPr fontId="39"/>
  </si>
  <si>
    <t>東牟婁郡町村新宮市老人福祉施設事務組合（特別会計）</t>
    <rPh sb="0" eb="4">
      <t>ヒガシムログン</t>
    </rPh>
    <rPh sb="4" eb="6">
      <t>チョウソン</t>
    </rPh>
    <rPh sb="6" eb="9">
      <t>シングウシ</t>
    </rPh>
    <rPh sb="9" eb="11">
      <t>ロウジン</t>
    </rPh>
    <rPh sb="11" eb="13">
      <t>フクシ</t>
    </rPh>
    <rPh sb="13" eb="15">
      <t>シセツ</t>
    </rPh>
    <rPh sb="15" eb="17">
      <t>ジム</t>
    </rPh>
    <rPh sb="17" eb="19">
      <t>クミアイ</t>
    </rPh>
    <rPh sb="20" eb="22">
      <t>トクベツ</t>
    </rPh>
    <rPh sb="22" eb="24">
      <t>カイケイ</t>
    </rPh>
    <phoneticPr fontId="39"/>
  </si>
  <si>
    <t>那智勝浦町・太地町環境衛生施設一部事務組合</t>
    <rPh sb="0" eb="5">
      <t>ナチカツウラチョウ</t>
    </rPh>
    <rPh sb="6" eb="9">
      <t>タイジチョウ</t>
    </rPh>
    <rPh sb="9" eb="11">
      <t>カンキョウ</t>
    </rPh>
    <rPh sb="11" eb="13">
      <t>エイセイ</t>
    </rPh>
    <rPh sb="13" eb="15">
      <t>シセツ</t>
    </rPh>
    <rPh sb="15" eb="17">
      <t>イチブ</t>
    </rPh>
    <rPh sb="17" eb="19">
      <t>ジム</t>
    </rPh>
    <rPh sb="19" eb="21">
      <t>クミアイ</t>
    </rPh>
    <phoneticPr fontId="39"/>
  </si>
  <si>
    <t>新宮周辺広域市町村圏事務組合（一般会計）</t>
    <rPh sb="0" eb="2">
      <t>シングウ</t>
    </rPh>
    <rPh sb="2" eb="4">
      <t>シュウヘン</t>
    </rPh>
    <rPh sb="4" eb="6">
      <t>コウイキ</t>
    </rPh>
    <rPh sb="6" eb="9">
      <t>シチョウソン</t>
    </rPh>
    <rPh sb="9" eb="10">
      <t>ケン</t>
    </rPh>
    <rPh sb="10" eb="12">
      <t>ジム</t>
    </rPh>
    <rPh sb="12" eb="14">
      <t>クミアイ</t>
    </rPh>
    <rPh sb="15" eb="17">
      <t>イッパン</t>
    </rPh>
    <rPh sb="17" eb="19">
      <t>カイケイ</t>
    </rPh>
    <phoneticPr fontId="39"/>
  </si>
  <si>
    <t>新宮周辺広域市町村圏事務組合（特別会計）</t>
    <rPh sb="0" eb="2">
      <t>シングウ</t>
    </rPh>
    <rPh sb="2" eb="4">
      <t>シュウヘン</t>
    </rPh>
    <rPh sb="4" eb="6">
      <t>コウイキ</t>
    </rPh>
    <rPh sb="6" eb="9">
      <t>シチョウソン</t>
    </rPh>
    <rPh sb="9" eb="10">
      <t>ケン</t>
    </rPh>
    <rPh sb="10" eb="12">
      <t>ジム</t>
    </rPh>
    <rPh sb="12" eb="14">
      <t>クミアイ</t>
    </rPh>
    <rPh sb="15" eb="17">
      <t>トクベツ</t>
    </rPh>
    <rPh sb="17" eb="19">
      <t>カイケイ</t>
    </rPh>
    <phoneticPr fontId="39"/>
  </si>
  <si>
    <t>和歌山地方税回収機構</t>
    <rPh sb="0" eb="3">
      <t>ワカヤマ</t>
    </rPh>
    <rPh sb="3" eb="6">
      <t>チホウゼイ</t>
    </rPh>
    <rPh sb="6" eb="8">
      <t>カイシュウ</t>
    </rPh>
    <rPh sb="8" eb="10">
      <t>キコウ</t>
    </rPh>
    <phoneticPr fontId="39"/>
  </si>
  <si>
    <t>和歌山県後期高齢者医療広域連合（一般会計）</t>
    <rPh sb="0" eb="4">
      <t>ワカヤマケン</t>
    </rPh>
    <rPh sb="4" eb="6">
      <t>コウキ</t>
    </rPh>
    <rPh sb="6" eb="9">
      <t>コウレイシャ</t>
    </rPh>
    <rPh sb="9" eb="11">
      <t>イリョウ</t>
    </rPh>
    <rPh sb="11" eb="13">
      <t>コウイキ</t>
    </rPh>
    <rPh sb="13" eb="15">
      <t>レンゴウ</t>
    </rPh>
    <rPh sb="16" eb="18">
      <t>イッパン</t>
    </rPh>
    <rPh sb="18" eb="20">
      <t>カイケイ</t>
    </rPh>
    <phoneticPr fontId="39"/>
  </si>
  <si>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39"/>
  </si>
  <si>
    <t>紀南環境広域施設組合</t>
    <rPh sb="0" eb="2">
      <t>キナン</t>
    </rPh>
    <rPh sb="2" eb="4">
      <t>カンキョウ</t>
    </rPh>
    <rPh sb="4" eb="6">
      <t>コウイキ</t>
    </rPh>
    <rPh sb="6" eb="8">
      <t>シセツ</t>
    </rPh>
    <rPh sb="8" eb="10">
      <t>クミアイ</t>
    </rPh>
    <phoneticPr fontId="39"/>
  </si>
  <si>
    <t>那智勝浦冷蔵株式会社</t>
    <phoneticPr fontId="2"/>
  </si>
  <si>
    <t>公共施設整備基金</t>
    <phoneticPr fontId="5"/>
  </si>
  <si>
    <t>那智勝浦町まちづくり応援基金</t>
    <phoneticPr fontId="5"/>
  </si>
  <si>
    <t>福祉基金</t>
    <phoneticPr fontId="5"/>
  </si>
  <si>
    <t>奨学基金</t>
    <phoneticPr fontId="5"/>
  </si>
  <si>
    <t>那智の滝源流水資源保全事業基金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</si>
</sst>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87" fontId="34" fillId="0" borderId="116"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5">
    <cellStyle name="標準" xfId="0" builtinId="0"/>
    <cellStyle name="標準 10" xfId="21" xr:uid="{ED2E7F71-D949-4201-BA78-4C6A5CBDB6F2}"/>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1D28A638-9260-4CD6-BC20-695FA38A527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D1769E64-80BC-4C47-BB07-3F4359031B94}"/>
    <cellStyle name="標準 8" xfId="22" xr:uid="{2BB66831-BD8B-4492-BDEC-BF03FDEB18CF}"/>
    <cellStyle name="標準 9" xfId="24" xr:uid="{7A6E4880-B307-4BC4-B28B-C9C4A387D0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5BFA-42FF-937F-EDC21E3A5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123649</c:v>
                </c:pt>
                <c:pt idx="1">
                  <c:v>109866</c:v>
                </c:pt>
                <c:pt idx="2">
                  <c:v>111835</c:v>
                </c:pt>
                <c:pt idx="3">
                  <c:v>113223</c:v>
                </c:pt>
                <c:pt idx="4">
                  <c:v>195407</c:v>
                </c:pt>
              </c:numCache>
            </c:numRef>
          </c:val>
          <c:smooth val="0"/>
          <c:extLst>
            <c:ext xmlns:c16="http://schemas.microsoft.com/office/drawing/2014/chart" uri="{C3380CC4-5D6E-409C-BE32-E72D297353CC}">
              <c16:uniqueId val="{00000001-5BFA-42FF-937F-EDC21E3A5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1.26</c:v>
                </c:pt>
                <c:pt idx="1">
                  <c:v>3.45</c:v>
                </c:pt>
                <c:pt idx="2">
                  <c:v>3.29</c:v>
                </c:pt>
                <c:pt idx="3">
                  <c:v>3.1</c:v>
                </c:pt>
                <c:pt idx="4">
                  <c:v>2.7</c:v>
                </c:pt>
              </c:numCache>
            </c:numRef>
          </c:val>
          <c:extLst>
            <c:ext xmlns:c16="http://schemas.microsoft.com/office/drawing/2014/chart" uri="{C3380CC4-5D6E-409C-BE32-E72D297353CC}">
              <c16:uniqueId val="{00000000-FEEE-49C8-B85F-22ADD182FC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17.920000000000002</c:v>
                </c:pt>
                <c:pt idx="1">
                  <c:v>18.41</c:v>
                </c:pt>
                <c:pt idx="2">
                  <c:v>22.68</c:v>
                </c:pt>
                <c:pt idx="3">
                  <c:v>22.48</c:v>
                </c:pt>
                <c:pt idx="4">
                  <c:v>21.84</c:v>
                </c:pt>
              </c:numCache>
            </c:numRef>
          </c:val>
          <c:extLst>
            <c:ext xmlns:c16="http://schemas.microsoft.com/office/drawing/2014/chart" uri="{C3380CC4-5D6E-409C-BE32-E72D297353CC}">
              <c16:uniqueId val="{00000001-FEEE-49C8-B85F-22ADD182FC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-2.5299999999999998</c:v>
                </c:pt>
                <c:pt idx="1">
                  <c:v>4.07</c:v>
                </c:pt>
                <c:pt idx="2">
                  <c:v>3.61</c:v>
                </c:pt>
                <c:pt idx="3">
                  <c:v>-0.15</c:v>
                </c:pt>
                <c:pt idx="4">
                  <c:v>-0.3</c:v>
                </c:pt>
              </c:numCache>
            </c:numRef>
          </c:val>
          <c:smooth val="0"/>
          <c:extLst>
            <c:ext xmlns:c16="http://schemas.microsoft.com/office/drawing/2014/chart" uri="{C3380CC4-5D6E-409C-BE32-E72D297353CC}">
              <c16:uniqueId val="{00000002-FEEE-49C8-B85F-22ADD182FC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0.14000000000000001</c:v>
                </c:pt>
                <c:pt idx="8">
                  <c:v>#N/A</c:v>
                </c:pt>
                <c:pt idx="9">
                  <c:v>0</c:v>
                </c:pt>
              </c:numCache>
            </c:numRef>
          </c:val>
          <c:extLst>
            <c:ext xmlns:c16="http://schemas.microsoft.com/office/drawing/2014/chart" uri="{C3380CC4-5D6E-409C-BE32-E72D297353CC}">
              <c16:uniqueId val="{00000000-A870-48CD-BEA0-891602DF9E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70-48CD-BEA0-891602DF9EEC}"/>
            </c:ext>
          </c:extLst>
        </c:ser>
        <c:ser>
          <c:idx val="2"/>
          <c:order val="2"/>
          <c:tx>
            <c:strRef>
              <c:f>データシート!$A$29</c:f>
              <c:strCache>
                <c:ptCount val="1"/>
                <c:pt idx="0">
                  <c:v>育英奨学金貸与事業費特別会計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A870-48CD-BEA0-891602DF9EEC}"/>
            </c:ext>
          </c:extLst>
        </c:ser>
        <c:ser>
          <c:idx val="3"/>
          <c:order val="3"/>
          <c:tx>
            <c:strRef>
              <c:f>データシート!$A$30</c:f>
              <c:strCache>
                <c:ptCount val="1"/>
                <c:pt idx="0">
                  <c:v>勝浦地方卸売市場事業費特別会計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0.09</c:v>
                </c:pt>
                <c:pt idx="6">
                  <c:v>#N/A</c:v>
                </c:pt>
                <c:pt idx="7">
                  <c:v>0.01</c:v>
                </c:pt>
                <c:pt idx="8">
                  <c:v>#N/A</c:v>
                </c:pt>
                <c:pt idx="9">
                  <c:v>0.01</c:v>
                </c:pt>
              </c:numCache>
            </c:numRef>
          </c:val>
          <c:extLst>
            <c:ext xmlns:c16="http://schemas.microsoft.com/office/drawing/2014/chart" uri="{C3380CC4-5D6E-409C-BE32-E72D297353CC}">
              <c16:uniqueId val="{00000003-A870-48CD-BEA0-891602DF9EEC}"/>
            </c:ext>
          </c:extLst>
        </c:ser>
        <c:ser>
          <c:idx val="4"/>
          <c:order val="4"/>
          <c:tx>
            <c:strRef>
              <c:f>データシート!$A$31</c:f>
              <c:strCache>
                <c:ptCount val="1"/>
                <c:pt idx="0">
                  <c:v>後期高齢者医療事業費特別会計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0.06</c:v>
                </c:pt>
                <c:pt idx="8">
                  <c:v>#N/A</c:v>
                </c:pt>
                <c:pt idx="9">
                  <c:v>0.08</c:v>
                </c:pt>
              </c:numCache>
            </c:numRef>
          </c:val>
          <c:extLst>
            <c:ext xmlns:c16="http://schemas.microsoft.com/office/drawing/2014/chart" uri="{C3380CC4-5D6E-409C-BE32-E72D297353CC}">
              <c16:uniqueId val="{00000004-A870-48CD-BEA0-891602DF9EEC}"/>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0.28000000000000003</c:v>
                </c:pt>
                <c:pt idx="4">
                  <c:v>#N/A</c:v>
                </c:pt>
                <c:pt idx="5">
                  <c:v>0.11</c:v>
                </c:pt>
                <c:pt idx="6">
                  <c:v>#N/A</c:v>
                </c:pt>
                <c:pt idx="7">
                  <c:v>0.13</c:v>
                </c:pt>
                <c:pt idx="8">
                  <c:v>#N/A</c:v>
                </c:pt>
                <c:pt idx="9">
                  <c:v>0.13</c:v>
                </c:pt>
              </c:numCache>
            </c:numRef>
          </c:val>
          <c:extLst>
            <c:ext xmlns:c16="http://schemas.microsoft.com/office/drawing/2014/chart" uri="{C3380CC4-5D6E-409C-BE32-E72D297353CC}">
              <c16:uniqueId val="{00000005-A870-48CD-BEA0-891602DF9EEC}"/>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0.49</c:v>
                </c:pt>
                <c:pt idx="2">
                  <c:v>#N/A</c:v>
                </c:pt>
                <c:pt idx="3">
                  <c:v>1.05</c:v>
                </c:pt>
                <c:pt idx="4">
                  <c:v>#N/A</c:v>
                </c:pt>
                <c:pt idx="5">
                  <c:v>0.72</c:v>
                </c:pt>
                <c:pt idx="6">
                  <c:v>#N/A</c:v>
                </c:pt>
                <c:pt idx="7">
                  <c:v>0.51</c:v>
                </c:pt>
                <c:pt idx="8">
                  <c:v>#N/A</c:v>
                </c:pt>
                <c:pt idx="9">
                  <c:v>0.2</c:v>
                </c:pt>
              </c:numCache>
            </c:numRef>
          </c:val>
          <c:extLst>
            <c:ext xmlns:c16="http://schemas.microsoft.com/office/drawing/2014/chart" uri="{C3380CC4-5D6E-409C-BE32-E72D297353CC}">
              <c16:uniqueId val="{00000006-A870-48CD-BEA0-891602DF9E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3.43</c:v>
                </c:pt>
                <c:pt idx="4">
                  <c:v>#N/A</c:v>
                </c:pt>
                <c:pt idx="5">
                  <c:v>3.28</c:v>
                </c:pt>
                <c:pt idx="6">
                  <c:v>#N/A</c:v>
                </c:pt>
                <c:pt idx="7">
                  <c:v>3.1</c:v>
                </c:pt>
                <c:pt idx="8">
                  <c:v>#N/A</c:v>
                </c:pt>
                <c:pt idx="9">
                  <c:v>2.69</c:v>
                </c:pt>
              </c:numCache>
            </c:numRef>
          </c:val>
          <c:extLst>
            <c:ext xmlns:c16="http://schemas.microsoft.com/office/drawing/2014/chart" uri="{C3380CC4-5D6E-409C-BE32-E72D297353CC}">
              <c16:uniqueId val="{00000007-A870-48CD-BEA0-891602DF9EE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9.99</c:v>
                </c:pt>
                <c:pt idx="2">
                  <c:v>#N/A</c:v>
                </c:pt>
                <c:pt idx="3">
                  <c:v>8.27</c:v>
                </c:pt>
                <c:pt idx="4">
                  <c:v>#N/A</c:v>
                </c:pt>
                <c:pt idx="5">
                  <c:v>7.17</c:v>
                </c:pt>
                <c:pt idx="6">
                  <c:v>#N/A</c:v>
                </c:pt>
                <c:pt idx="7">
                  <c:v>5.98</c:v>
                </c:pt>
                <c:pt idx="8">
                  <c:v>#N/A</c:v>
                </c:pt>
                <c:pt idx="9">
                  <c:v>5.61</c:v>
                </c:pt>
              </c:numCache>
            </c:numRef>
          </c:val>
          <c:extLst>
            <c:ext xmlns:c16="http://schemas.microsoft.com/office/drawing/2014/chart" uri="{C3380CC4-5D6E-409C-BE32-E72D297353CC}">
              <c16:uniqueId val="{00000008-A870-48CD-BEA0-891602DF9EEC}"/>
            </c:ext>
          </c:extLst>
        </c:ser>
        <c:ser>
          <c:idx val="9"/>
          <c:order val="9"/>
          <c:tx>
            <c:strRef>
              <c:f>データシート!$A$36</c:f>
              <c:strCache>
                <c:ptCount val="1"/>
                <c:pt idx="0">
                  <c:v>町立温泉病院事業会計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c:v>
                </c:pt>
                <c:pt idx="2">
                  <c:v>#N/A</c:v>
                </c:pt>
                <c:pt idx="3">
                  <c:v>9.69</c:v>
                </c:pt>
                <c:pt idx="4">
                  <c:v>#N/A</c:v>
                </c:pt>
                <c:pt idx="5">
                  <c:v>12.85</c:v>
                </c:pt>
                <c:pt idx="6">
                  <c:v>#N/A</c:v>
                </c:pt>
                <c:pt idx="7">
                  <c:v>12.56</c:v>
                </c:pt>
                <c:pt idx="8">
                  <c:v>#N/A</c:v>
                </c:pt>
                <c:pt idx="9">
                  <c:v>9.74</c:v>
                </c:pt>
              </c:numCache>
            </c:numRef>
          </c:val>
          <c:extLst>
            <c:ext xmlns:c16="http://schemas.microsoft.com/office/drawing/2014/chart" uri="{C3380CC4-5D6E-409C-BE32-E72D297353CC}">
              <c16:uniqueId val="{00000009-A870-48CD-BEA0-891602DF9E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741</c:v>
                </c:pt>
                <c:pt idx="5">
                  <c:v>811</c:v>
                </c:pt>
                <c:pt idx="8">
                  <c:v>876</c:v>
                </c:pt>
                <c:pt idx="11">
                  <c:v>899</c:v>
                </c:pt>
                <c:pt idx="14">
                  <c:v>964</c:v>
                </c:pt>
              </c:numCache>
            </c:numRef>
          </c:val>
          <c:extLst>
            <c:ext xmlns:c16="http://schemas.microsoft.com/office/drawing/2014/chart" uri="{C3380CC4-5D6E-409C-BE32-E72D297353CC}">
              <c16:uniqueId val="{00000000-BBF8-4A4C-ADB7-7CC087537A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F8-4A4C-ADB7-7CC087537A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F8-4A4C-ADB7-7CC087537A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F8-4A4C-ADB7-7CC087537A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175</c:v>
                </c:pt>
                <c:pt idx="6">
                  <c:v>190</c:v>
                </c:pt>
                <c:pt idx="9">
                  <c:v>188</c:v>
                </c:pt>
                <c:pt idx="12">
                  <c:v>185</c:v>
                </c:pt>
              </c:numCache>
            </c:numRef>
          </c:val>
          <c:extLst>
            <c:ext xmlns:c16="http://schemas.microsoft.com/office/drawing/2014/chart" uri="{C3380CC4-5D6E-409C-BE32-E72D297353CC}">
              <c16:uniqueId val="{00000004-BBF8-4A4C-ADB7-7CC087537A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F8-4A4C-ADB7-7CC087537A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F8-4A4C-ADB7-7CC087537A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961</c:v>
                </c:pt>
                <c:pt idx="3">
                  <c:v>999</c:v>
                </c:pt>
                <c:pt idx="6">
                  <c:v>1073</c:v>
                </c:pt>
                <c:pt idx="9">
                  <c:v>1074</c:v>
                </c:pt>
                <c:pt idx="12">
                  <c:v>1145</c:v>
                </c:pt>
              </c:numCache>
            </c:numRef>
          </c:val>
          <c:extLst>
            <c:ext xmlns:c16="http://schemas.microsoft.com/office/drawing/2014/chart" uri="{C3380CC4-5D6E-409C-BE32-E72D297353CC}">
              <c16:uniqueId val="{00000007-BBF8-4A4C-ADB7-7CC087537A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366</c:v>
                </c:pt>
                <c:pt idx="2">
                  <c:v>#N/A</c:v>
                </c:pt>
                <c:pt idx="3">
                  <c:v>#N/A</c:v>
                </c:pt>
                <c:pt idx="4">
                  <c:v>363</c:v>
                </c:pt>
                <c:pt idx="5">
                  <c:v>#N/A</c:v>
                </c:pt>
                <c:pt idx="6">
                  <c:v>#N/A</c:v>
                </c:pt>
                <c:pt idx="7">
                  <c:v>387</c:v>
                </c:pt>
                <c:pt idx="8">
                  <c:v>#N/A</c:v>
                </c:pt>
                <c:pt idx="9">
                  <c:v>#N/A</c:v>
                </c:pt>
                <c:pt idx="10">
                  <c:v>363</c:v>
                </c:pt>
                <c:pt idx="11">
                  <c:v>#N/A</c:v>
                </c:pt>
                <c:pt idx="12">
                  <c:v>#N/A</c:v>
                </c:pt>
                <c:pt idx="13">
                  <c:v>366</c:v>
                </c:pt>
                <c:pt idx="14">
                  <c:v>#N/A</c:v>
                </c:pt>
              </c:numCache>
            </c:numRef>
          </c:val>
          <c:smooth val="0"/>
          <c:extLst>
            <c:ext xmlns:c16="http://schemas.microsoft.com/office/drawing/2014/chart" uri="{C3380CC4-5D6E-409C-BE32-E72D297353CC}">
              <c16:uniqueId val="{00000008-BBF8-4A4C-ADB7-7CC087537A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10788</c:v>
                </c:pt>
                <c:pt idx="5">
                  <c:v>10435</c:v>
                </c:pt>
                <c:pt idx="8">
                  <c:v>10616</c:v>
                </c:pt>
                <c:pt idx="11">
                  <c:v>10667</c:v>
                </c:pt>
                <c:pt idx="14">
                  <c:v>10892</c:v>
                </c:pt>
              </c:numCache>
            </c:numRef>
          </c:val>
          <c:extLst>
            <c:ext xmlns:c16="http://schemas.microsoft.com/office/drawing/2014/chart" uri="{C3380CC4-5D6E-409C-BE32-E72D297353CC}">
              <c16:uniqueId val="{00000000-85BC-43EA-BA66-FCF4E82303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85BC-43EA-BA66-FCF4E82303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4244</c:v>
                </c:pt>
                <c:pt idx="5">
                  <c:v>4874</c:v>
                </c:pt>
                <c:pt idx="8">
                  <c:v>5311</c:v>
                </c:pt>
                <c:pt idx="11">
                  <c:v>5792</c:v>
                </c:pt>
                <c:pt idx="14">
                  <c:v>6203</c:v>
                </c:pt>
              </c:numCache>
            </c:numRef>
          </c:val>
          <c:extLst>
            <c:ext xmlns:c16="http://schemas.microsoft.com/office/drawing/2014/chart" uri="{C3380CC4-5D6E-409C-BE32-E72D297353CC}">
              <c16:uniqueId val="{00000002-85BC-43EA-BA66-FCF4E82303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BC-43EA-BA66-FCF4E82303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BC-43EA-BA66-FCF4E82303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BC-43EA-BA66-FCF4E82303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1129</c:v>
                </c:pt>
                <c:pt idx="3">
                  <c:v>1264</c:v>
                </c:pt>
                <c:pt idx="6">
                  <c:v>1138</c:v>
                </c:pt>
                <c:pt idx="9">
                  <c:v>1181</c:v>
                </c:pt>
                <c:pt idx="12">
                  <c:v>1292</c:v>
                </c:pt>
              </c:numCache>
            </c:numRef>
          </c:val>
          <c:extLst>
            <c:ext xmlns:c16="http://schemas.microsoft.com/office/drawing/2014/chart" uri="{C3380CC4-5D6E-409C-BE32-E72D297353CC}">
              <c16:uniqueId val="{00000006-85BC-43EA-BA66-FCF4E82303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c:v>
                </c:pt>
                <c:pt idx="3">
                  <c:v>184</c:v>
                </c:pt>
                <c:pt idx="6">
                  <c:v>176</c:v>
                </c:pt>
                <c:pt idx="9">
                  <c:v>168</c:v>
                </c:pt>
                <c:pt idx="12">
                  <c:v>160</c:v>
                </c:pt>
              </c:numCache>
            </c:numRef>
          </c:val>
          <c:extLst>
            <c:ext xmlns:c16="http://schemas.microsoft.com/office/drawing/2014/chart" uri="{C3380CC4-5D6E-409C-BE32-E72D297353CC}">
              <c16:uniqueId val="{00000007-85BC-43EA-BA66-FCF4E82303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1650</c:v>
                </c:pt>
                <c:pt idx="3">
                  <c:v>1518</c:v>
                </c:pt>
                <c:pt idx="6">
                  <c:v>1663</c:v>
                </c:pt>
                <c:pt idx="9">
                  <c:v>1732</c:v>
                </c:pt>
                <c:pt idx="12">
                  <c:v>2040</c:v>
                </c:pt>
              </c:numCache>
            </c:numRef>
          </c:val>
          <c:extLst>
            <c:ext xmlns:c16="http://schemas.microsoft.com/office/drawing/2014/chart" uri="{C3380CC4-5D6E-409C-BE32-E72D297353CC}">
              <c16:uniqueId val="{00000008-85BC-43EA-BA66-FCF4E82303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BC-43EA-BA66-FCF4E82303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13258</c:v>
                </c:pt>
                <c:pt idx="3">
                  <c:v>13622</c:v>
                </c:pt>
                <c:pt idx="6">
                  <c:v>13919</c:v>
                </c:pt>
                <c:pt idx="9">
                  <c:v>14000</c:v>
                </c:pt>
                <c:pt idx="12">
                  <c:v>14231</c:v>
                </c:pt>
              </c:numCache>
            </c:numRef>
          </c:val>
          <c:extLst>
            <c:ext xmlns:c16="http://schemas.microsoft.com/office/drawing/2014/chart" uri="{C3380CC4-5D6E-409C-BE32-E72D297353CC}">
              <c16:uniqueId val="{0000000A-85BC-43EA-BA66-FCF4E82303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1196</c:v>
                </c:pt>
                <c:pt idx="2">
                  <c:v>#N/A</c:v>
                </c:pt>
                <c:pt idx="3">
                  <c:v>#N/A</c:v>
                </c:pt>
                <c:pt idx="4">
                  <c:v>1279</c:v>
                </c:pt>
                <c:pt idx="5">
                  <c:v>#N/A</c:v>
                </c:pt>
                <c:pt idx="6">
                  <c:v>#N/A</c:v>
                </c:pt>
                <c:pt idx="7">
                  <c:v>969</c:v>
                </c:pt>
                <c:pt idx="8">
                  <c:v>#N/A</c:v>
                </c:pt>
                <c:pt idx="9">
                  <c:v>#N/A</c:v>
                </c:pt>
                <c:pt idx="10">
                  <c:v>622</c:v>
                </c:pt>
                <c:pt idx="11">
                  <c:v>#N/A</c:v>
                </c:pt>
                <c:pt idx="12">
                  <c:v>#N/A</c:v>
                </c:pt>
                <c:pt idx="13">
                  <c:v>628</c:v>
                </c:pt>
                <c:pt idx="14">
                  <c:v>#N/A</c:v>
                </c:pt>
              </c:numCache>
            </c:numRef>
          </c:val>
          <c:smooth val="0"/>
          <c:extLst>
            <c:ext xmlns:c16="http://schemas.microsoft.com/office/drawing/2014/chart" uri="{C3380CC4-5D6E-409C-BE32-E72D297353CC}">
              <c16:uniqueId val="{0000000B-85BC-43EA-BA66-FCF4E82303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1238</c:v>
                </c:pt>
                <c:pt idx="1">
                  <c:v>1238</c:v>
                </c:pt>
                <c:pt idx="2">
                  <c:v>1239</c:v>
                </c:pt>
              </c:numCache>
            </c:numRef>
          </c:val>
          <c:extLst>
            <c:ext xmlns:c16="http://schemas.microsoft.com/office/drawing/2014/chart" uri="{C3380CC4-5D6E-409C-BE32-E72D297353CC}">
              <c16:uniqueId val="{00000000-C8AB-474D-AA3A-F5D28FBD25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1590</c:v>
                </c:pt>
                <c:pt idx="1">
                  <c:v>1591</c:v>
                </c:pt>
                <c:pt idx="2">
                  <c:v>1631</c:v>
                </c:pt>
              </c:numCache>
            </c:numRef>
          </c:val>
          <c:extLst>
            <c:ext xmlns:c16="http://schemas.microsoft.com/office/drawing/2014/chart" uri="{C3380CC4-5D6E-409C-BE32-E72D297353CC}">
              <c16:uniqueId val="{00000001-C8AB-474D-AA3A-F5D28FBD25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1868</c:v>
                </c:pt>
                <c:pt idx="1">
                  <c:v>2209</c:v>
                </c:pt>
                <c:pt idx="2">
                  <c:v>2486</c:v>
                </c:pt>
              </c:numCache>
            </c:numRef>
          </c:val>
          <c:extLst>
            <c:ext xmlns:c16="http://schemas.microsoft.com/office/drawing/2014/chart" uri="{C3380CC4-5D6E-409C-BE32-E72D297353CC}">
              <c16:uniqueId val="{00000002-C8AB-474D-AA3A-F5D28FBD25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年度実質公債費比率（令和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年度実質公債費比率（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年度）を比較すると、</a:t>
          </a:r>
          <a:r>
            <a:rPr kumimoji="1" lang="ja-JP" altLang="en-US" sz="1100">
              <a:solidFill>
                <a:schemeClr val="dk1"/>
              </a:solidFill>
              <a:effectLst/>
              <a:latin typeface="+mn-lt"/>
              <a:ea typeface="+mn-ea"/>
              <a:cs typeface="+mn-cs"/>
            </a:rPr>
            <a:t>わずかに</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しているが、令和元年度から増加傾向になっている。</a:t>
          </a:r>
          <a:endParaRPr lang="ja-JP" altLang="ja-JP" sz="1400">
            <a:effectLst/>
          </a:endParaRPr>
        </a:p>
        <a:p>
          <a:r>
            <a:rPr kumimoji="1" lang="ja-JP" altLang="ja-JP" sz="1100">
              <a:solidFill>
                <a:schemeClr val="dk1"/>
              </a:solidFill>
              <a:effectLst/>
              <a:latin typeface="+mn-lt"/>
              <a:ea typeface="+mn-ea"/>
              <a:cs typeface="+mn-cs"/>
            </a:rPr>
            <a:t>　今後も過疎対策事業や大規模事業が予想されているため、公債費が増加し、実質公債費比率は悪化する見込みである。</a:t>
          </a:r>
          <a:endParaRPr lang="ja-JP" altLang="ja-JP" sz="1400">
            <a:effectLst/>
          </a:endParaRPr>
        </a:p>
        <a:p>
          <a:r>
            <a:rPr kumimoji="1" lang="ja-JP" altLang="ja-JP" sz="1100">
              <a:solidFill>
                <a:schemeClr val="dk1"/>
              </a:solidFill>
              <a:effectLst/>
              <a:latin typeface="+mn-lt"/>
              <a:ea typeface="+mn-ea"/>
              <a:cs typeface="+mn-cs"/>
            </a:rPr>
            <a:t>　そのため、今後も新規事業の抑制・分散化や交付税算入率の有利な起債の活用により、実質公債費比率の悪化を抑制する必要がある。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年度決算値）は地方債現在高の増加はあったものの、普通交付税の増等により充当可能基金が増加し、算入公債費等も増加したため、令和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年度決算値）と比較して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は、過疎対策事業や大規模事業の実施により地方債現在高は増加し、充当可能基金の取り崩しも見込まれるため、交付税算入率の有利な起債の活用や基金の積立等により、将来負担比率の悪化を抑制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和歌山県那智勝浦町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普通交付税の増等により、財政調整基金、公共施設整備基金の残高が</a:t>
          </a:r>
          <a:r>
            <a:rPr kumimoji="1" lang="ja-JP" altLang="en-US" sz="1100">
              <a:solidFill>
                <a:schemeClr val="dk1"/>
              </a:solidFill>
              <a:effectLst/>
              <a:latin typeface="+mn-lt"/>
              <a:ea typeface="+mn-ea"/>
              <a:cs typeface="+mn-cs"/>
            </a:rPr>
            <a:t>積立てにより</a:t>
          </a:r>
          <a:r>
            <a:rPr kumimoji="1" lang="ja-JP" altLang="ja-JP" sz="1100">
              <a:solidFill>
                <a:schemeClr val="dk1"/>
              </a:solidFill>
              <a:effectLst/>
              <a:latin typeface="+mn-lt"/>
              <a:ea typeface="+mn-ea"/>
              <a:cs typeface="+mn-cs"/>
            </a:rPr>
            <a:t>増加したため、基金全体で増となった。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過疎対策事業や大規模事業を実施する予定になっており、基金の取り崩しが見込まれる。また大型事業の実施に伴う公債費の増加により、基金への積み立ても困難になってきているが、人口減少等による税収の減少や既存施設の老朽化に伴う経費の増加、公債費の増加等に備えるため、将来を見越して少しでも積立ができるよう財政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・公共施設整備基金：公共施設の整備</a:t>
          </a:r>
          <a:endParaRPr lang="ja-JP" altLang="ja-JP" sz="1400">
            <a:effectLst/>
          </a:endParaRPr>
        </a:p>
        <a:p>
          <a:r>
            <a:rPr kumimoji="1" lang="ja-JP" altLang="ja-JP" sz="1100">
              <a:solidFill>
                <a:schemeClr val="dk1"/>
              </a:solidFill>
              <a:effectLst/>
              <a:latin typeface="+mn-lt"/>
              <a:ea typeface="+mn-ea"/>
              <a:cs typeface="+mn-cs"/>
            </a:rPr>
            <a:t>　・那智の滝源流水資源保全事業基金：名瀑那智の滝の水資源と美しい自然景観の将来にわたっての保全</a:t>
          </a:r>
          <a:endParaRPr lang="ja-JP" altLang="ja-JP" sz="1400">
            <a:effectLst/>
          </a:endParaRPr>
        </a:p>
        <a:p>
          <a:r>
            <a:rPr kumimoji="1" lang="ja-JP" altLang="ja-JP" sz="1100">
              <a:solidFill>
                <a:schemeClr val="dk1"/>
              </a:solidFill>
              <a:effectLst/>
              <a:latin typeface="+mn-lt"/>
              <a:ea typeface="+mn-ea"/>
              <a:cs typeface="+mn-cs"/>
            </a:rPr>
            <a:t>　・那智勝浦町まちづくり応援基金：福祉・健康・医療・救急体制の充実や防犯・防災体制の構築、</a:t>
          </a:r>
          <a:endParaRPr lang="ja-JP" altLang="ja-JP" sz="1400">
            <a:effectLst/>
          </a:endParaRPr>
        </a:p>
        <a:p>
          <a:r>
            <a:rPr kumimoji="1" lang="ja-JP" altLang="ja-JP" sz="1100">
              <a:solidFill>
                <a:schemeClr val="dk1"/>
              </a:solidFill>
              <a:effectLst/>
              <a:latin typeface="+mn-lt"/>
              <a:ea typeface="+mn-ea"/>
              <a:cs typeface="+mn-cs"/>
            </a:rPr>
            <a:t>　　　　　　　　　　　　　　　　　観光施設の整備等の各種まちづくり事業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・公共施設整備基金：普通交付税の増加による増</a:t>
          </a:r>
          <a:endParaRPr lang="ja-JP" altLang="ja-JP" sz="1400">
            <a:effectLst/>
          </a:endParaRPr>
        </a:p>
        <a:p>
          <a:r>
            <a:rPr kumimoji="1" lang="ja-JP" altLang="ja-JP" sz="1100">
              <a:solidFill>
                <a:schemeClr val="dk1"/>
              </a:solidFill>
              <a:effectLst/>
              <a:latin typeface="+mn-lt"/>
              <a:ea typeface="+mn-ea"/>
              <a:cs typeface="+mn-cs"/>
            </a:rPr>
            <a:t>　・那智の滝源流水資源保全事業基金：ふるさと納税寄附金の増加による増</a:t>
          </a:r>
          <a:endParaRPr lang="ja-JP" altLang="ja-JP" sz="1400">
            <a:effectLst/>
          </a:endParaRPr>
        </a:p>
        <a:p>
          <a:r>
            <a:rPr kumimoji="1" lang="ja-JP" altLang="ja-JP" sz="1100">
              <a:solidFill>
                <a:schemeClr val="dk1"/>
              </a:solidFill>
              <a:effectLst/>
              <a:latin typeface="+mn-lt"/>
              <a:ea typeface="+mn-ea"/>
              <a:cs typeface="+mn-cs"/>
            </a:rPr>
            <a:t>　・那智勝浦町まちづくり応援基金：ふるさと納税寄附金の増加による増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・公共施設整備基金：大規模事業の実施や施設の老朽化に伴う改修・建替え等により、基金を取り崩すことが見込まれるため、将来を</a:t>
          </a:r>
          <a:endParaRPr lang="ja-JP" altLang="ja-JP" sz="1400">
            <a:effectLst/>
          </a:endParaRPr>
        </a:p>
        <a:p>
          <a:r>
            <a:rPr kumimoji="1" lang="ja-JP" altLang="ja-JP" sz="1100">
              <a:solidFill>
                <a:schemeClr val="dk1"/>
              </a:solidFill>
              <a:effectLst/>
              <a:latin typeface="+mn-lt"/>
              <a:ea typeface="+mn-ea"/>
              <a:cs typeface="+mn-cs"/>
            </a:rPr>
            <a:t>　　　　　　　　　　　見越して少しでも積立が出来るよう財政運営を行っていく。　</a:t>
          </a:r>
          <a:endParaRPr lang="ja-JP" altLang="ja-JP" sz="1400">
            <a:effectLst/>
          </a:endParaRPr>
        </a:p>
        <a:p>
          <a:r>
            <a:rPr kumimoji="1" lang="ja-JP" altLang="ja-JP" sz="1100">
              <a:solidFill>
                <a:schemeClr val="dk1"/>
              </a:solidFill>
              <a:effectLst/>
              <a:latin typeface="+mn-lt"/>
              <a:ea typeface="+mn-ea"/>
              <a:cs typeface="+mn-cs"/>
            </a:rPr>
            <a:t>　・那智の滝源流水資源保全事業基金：ふるさと納税寄附金が増加傾向にあるため、今後は基金残高を加味しつつ、那智の滝の継続的な</a:t>
          </a:r>
          <a:endParaRPr lang="ja-JP" altLang="ja-JP" sz="1400">
            <a:effectLst/>
          </a:endParaRPr>
        </a:p>
        <a:p>
          <a:r>
            <a:rPr kumimoji="1" lang="ja-JP" altLang="ja-JP" sz="1100">
              <a:solidFill>
                <a:schemeClr val="dk1"/>
              </a:solidFill>
              <a:effectLst/>
              <a:latin typeface="+mn-lt"/>
              <a:ea typeface="+mn-ea"/>
              <a:cs typeface="+mn-cs"/>
            </a:rPr>
            <a:t>　　　　　　　　　　　　　　　　　　保全を行っていく。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、基金利子のみ</a:t>
          </a:r>
          <a:r>
            <a:rPr kumimoji="1" lang="ja-JP" altLang="ja-JP" sz="1100">
              <a:solidFill>
                <a:schemeClr val="dk1"/>
              </a:solidFill>
              <a:effectLst/>
              <a:latin typeface="+mn-lt"/>
              <a:ea typeface="+mn-ea"/>
              <a:cs typeface="+mn-cs"/>
            </a:rPr>
            <a:t>の積立をおこなった。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今後は過疎対策事業や大規模事業を実施する予定になっており、基金の取り崩しが見込まれれる。また、大型事業の実施に伴う公債費の増加により、基金への積立も困難になることが見込まれるが、人口減少等による税収の減少や既存施設の老朽化に伴う経費の増加、公債費の増加等に備えるため、将来を見越して少しでも積立が出来るよう財政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、償還基金費分及び</a:t>
          </a:r>
          <a:r>
            <a:rPr kumimoji="1" lang="ja-JP" altLang="ja-JP" sz="1100">
              <a:solidFill>
                <a:schemeClr val="dk1"/>
              </a:solidFill>
              <a:effectLst/>
              <a:latin typeface="+mn-lt"/>
              <a:ea typeface="+mn-ea"/>
              <a:cs typeface="+mn-cs"/>
            </a:rPr>
            <a:t>基金利子分の積立をおこなった。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過疎対策事業や大規模事業の実施、大規模事業の実施に伴う公債費の増加により、基金への積立も困難になることが見込まれるが、将来を見越して少しでも積立が出来るよう財政運営を行っていく。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13,468
13,282
183.30
11,361,432
11,156,319
153,093
5,672,227
13,066,267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財政力指数は類似団体平均を</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ポイント、和歌山県平均を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ポイント下回っており、昨年度と比較すると、類似団体平均は</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のに対し、当町</a:t>
          </a:r>
          <a:r>
            <a:rPr kumimoji="1" lang="ja-JP" altLang="en-US" sz="1100">
              <a:solidFill>
                <a:schemeClr val="dk1"/>
              </a:solidFill>
              <a:effectLst/>
              <a:latin typeface="+mn-lt"/>
              <a:ea typeface="+mn-ea"/>
              <a:cs typeface="+mn-cs"/>
            </a:rPr>
            <a:t>は同値のままである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今後も人口減少等による税収の減少や交付税の削減等により、厳しい財政状況が予想されるが、地方創生等により人口減少に歯止めをかけ、税収等の歳入を確保し財政力指数の改善に努める。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34396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134938</xdr:rowOff>
    </xdr:from>
    <xdr:to>
      <xdr:col>7</xdr:col>
      <xdr:colOff>31750</xdr:colOff>
      <xdr:row>44</xdr:row>
      <xdr:rowOff>65088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49865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物件費等における比率</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今後も、町税等の滞納整理や徴収率の向上に向けた取り組みを行い、より一層の町税等歳入の確保及び経常経費の削減を行い、経常収支比率の改善に努める。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126788</xdr:rowOff>
    </xdr:from>
    <xdr:to>
      <xdr:col>23</xdr:col>
      <xdr:colOff>133350</xdr:colOff>
      <xdr:row>66</xdr:row>
      <xdr:rowOff>146896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4424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134831</xdr:rowOff>
    </xdr:from>
    <xdr:to>
      <xdr:col>19</xdr:col>
      <xdr:colOff>133350</xdr:colOff>
      <xdr:row>66</xdr:row>
      <xdr:rowOff>146896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450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66</xdr:row>
      <xdr:rowOff>134831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28798"/>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155998</xdr:rowOff>
    </xdr:from>
    <xdr:to>
      <xdr:col>11</xdr:col>
      <xdr:colOff>31750</xdr:colOff>
      <xdr:row>67</xdr:row>
      <xdr:rowOff>23706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28798"/>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75988</xdr:rowOff>
    </xdr:from>
    <xdr:to>
      <xdr:col>23</xdr:col>
      <xdr:colOff>184150</xdr:colOff>
      <xdr:row>67</xdr:row>
      <xdr:rowOff>6138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48065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96096</xdr:rowOff>
    </xdr:from>
    <xdr:to>
      <xdr:col>19</xdr:col>
      <xdr:colOff>184150</xdr:colOff>
      <xdr:row>67</xdr:row>
      <xdr:rowOff>26246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9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84031</xdr:rowOff>
    </xdr:from>
    <xdr:to>
      <xdr:col>15</xdr:col>
      <xdr:colOff>133350</xdr:colOff>
      <xdr:row>67</xdr:row>
      <xdr:rowOff>14181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170408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105198</xdr:rowOff>
    </xdr:from>
    <xdr:to>
      <xdr:col>11</xdr:col>
      <xdr:colOff>82550</xdr:colOff>
      <xdr:row>65</xdr:row>
      <xdr:rowOff>35348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144356</xdr:rowOff>
    </xdr:from>
    <xdr:to>
      <xdr:col>7</xdr:col>
      <xdr:colOff>31750</xdr:colOff>
      <xdr:row>67</xdr:row>
      <xdr:rowOff>74506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59283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山間部（過疎地域）が多く、行政区域が広域である。行政サービスの質を落とさないよう、全ての区域をできる限りカバーするために、多くの施設（出張所・保育所・学校等）を抱えている。そのため、類似団体と比較すると人件費・物件費等に要する費用が大きくなってしまう。</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と比べて</a:t>
          </a:r>
          <a:r>
            <a:rPr kumimoji="1" lang="en-US" altLang="ja-JP" sz="1100">
              <a:solidFill>
                <a:schemeClr val="dk1"/>
              </a:solidFill>
              <a:effectLst/>
              <a:latin typeface="+mn-lt"/>
              <a:ea typeface="+mn-ea"/>
              <a:cs typeface="+mn-cs"/>
            </a:rPr>
            <a:t>20,891</a:t>
          </a:r>
          <a:r>
            <a:rPr kumimoji="1" lang="ja-JP" altLang="ja-JP" sz="1100">
              <a:solidFill>
                <a:schemeClr val="dk1"/>
              </a:solidFill>
              <a:effectLst/>
              <a:latin typeface="+mn-lt"/>
              <a:ea typeface="+mn-ea"/>
              <a:cs typeface="+mn-cs"/>
            </a:rPr>
            <a:t>円増加しており、類似団体も</a:t>
          </a:r>
          <a:r>
            <a:rPr kumimoji="1" lang="en-US" altLang="ja-JP" sz="1100">
              <a:solidFill>
                <a:schemeClr val="dk1"/>
              </a:solidFill>
              <a:effectLst/>
              <a:latin typeface="+mn-lt"/>
              <a:ea typeface="+mn-ea"/>
              <a:cs typeface="+mn-cs"/>
            </a:rPr>
            <a:t>18,220</a:t>
          </a:r>
          <a:r>
            <a:rPr kumimoji="1" lang="ja-JP" altLang="ja-JP" sz="1100">
              <a:solidFill>
                <a:schemeClr val="dk1"/>
              </a:solidFill>
              <a:effectLst/>
              <a:latin typeface="+mn-lt"/>
              <a:ea typeface="+mn-ea"/>
              <a:cs typeface="+mn-cs"/>
            </a:rPr>
            <a:t>円増加している。</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と比較して増となっている要因としては、</a:t>
          </a:r>
          <a:r>
            <a:rPr kumimoji="1" lang="ja-JP" altLang="en-US" sz="1100">
              <a:solidFill>
                <a:schemeClr val="dk1"/>
              </a:solidFill>
              <a:effectLst/>
              <a:latin typeface="+mn-lt"/>
              <a:ea typeface="+mn-ea"/>
              <a:cs typeface="+mn-cs"/>
            </a:rPr>
            <a:t>会計年度任用職員の勤勉手当の導入や、給与改定に伴い</a:t>
          </a:r>
          <a:r>
            <a:rPr kumimoji="1" lang="ja-JP" altLang="ja-JP" sz="1100">
              <a:solidFill>
                <a:schemeClr val="dk1"/>
              </a:solidFill>
              <a:effectLst/>
              <a:latin typeface="+mn-lt"/>
              <a:ea typeface="+mn-ea"/>
              <a:cs typeface="+mn-cs"/>
            </a:rPr>
            <a:t>人件費が増加したことが挙げられる。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56338</xdr:rowOff>
    </xdr:from>
    <xdr:to>
      <xdr:col>23</xdr:col>
      <xdr:colOff>133350</xdr:colOff>
      <xdr:row>83</xdr:row>
      <xdr:rowOff>98346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6688"/>
          <a:ext cx="8382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43227</xdr:rowOff>
    </xdr:from>
    <xdr:to>
      <xdr:col>19</xdr:col>
      <xdr:colOff>133350</xdr:colOff>
      <xdr:row>83</xdr:row>
      <xdr:rowOff>56338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73577"/>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11154</xdr:rowOff>
    </xdr:from>
    <xdr:to>
      <xdr:col>15</xdr:col>
      <xdr:colOff>82550</xdr:colOff>
      <xdr:row>83</xdr:row>
      <xdr:rowOff>43227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1504"/>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168982</xdr:rowOff>
    </xdr:from>
    <xdr:to>
      <xdr:col>11</xdr:col>
      <xdr:colOff>31750</xdr:colOff>
      <xdr:row>83</xdr:row>
      <xdr:rowOff>11154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27882"/>
          <a:ext cx="889000" cy="1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47546</xdr:rowOff>
    </xdr:from>
    <xdr:to>
      <xdr:col>23</xdr:col>
      <xdr:colOff>184150</xdr:colOff>
      <xdr:row>83</xdr:row>
      <xdr:rowOff>149146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19623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5538</xdr:rowOff>
    </xdr:from>
    <xdr:to>
      <xdr:col>19</xdr:col>
      <xdr:colOff>184150</xdr:colOff>
      <xdr:row>83</xdr:row>
      <xdr:rowOff>107138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91915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2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163877</xdr:rowOff>
    </xdr:from>
    <xdr:to>
      <xdr:col>15</xdr:col>
      <xdr:colOff>133350</xdr:colOff>
      <xdr:row>83</xdr:row>
      <xdr:rowOff>94027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78804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0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131804</xdr:rowOff>
    </xdr:from>
    <xdr:to>
      <xdr:col>11</xdr:col>
      <xdr:colOff>82550</xdr:colOff>
      <xdr:row>83</xdr:row>
      <xdr:rowOff>61954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46731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118182</xdr:rowOff>
    </xdr:from>
    <xdr:to>
      <xdr:col>7</xdr:col>
      <xdr:colOff>31750</xdr:colOff>
      <xdr:row>83</xdr:row>
      <xdr:rowOff>48332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33109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これからも早期退職者制度等を活用し、人件費の抑制に努め、類似団体と同程度の水準を目指し、人件費の削減を図っていく。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390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0.47</a:t>
          </a:r>
          <a:r>
            <a:rPr kumimoji="1" lang="ja-JP" altLang="ja-JP" sz="1100">
              <a:solidFill>
                <a:schemeClr val="dk1"/>
              </a:solidFill>
              <a:effectLst/>
              <a:latin typeface="+mn-lt"/>
              <a:ea typeface="+mn-ea"/>
              <a:cs typeface="+mn-cs"/>
            </a:rPr>
            <a:t>人増加しており、類似団体平均と比較して</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人多くなっている。これは本町の行政区域が広範囲であることにより、施設</a:t>
          </a:r>
          <a:r>
            <a:rPr kumimoji="1" lang="ja-JP" altLang="en-US" sz="1100">
              <a:solidFill>
                <a:schemeClr val="dk1"/>
              </a:solidFill>
              <a:effectLst/>
              <a:latin typeface="+mn-lt"/>
              <a:ea typeface="+mn-ea"/>
              <a:cs typeface="+mn-cs"/>
            </a:rPr>
            <a:t>や職員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・保育所・学校等）が多いことが要因と考えられる。</a:t>
          </a:r>
          <a:endParaRPr lang="ja-JP" altLang="ja-JP" sz="1400">
            <a:effectLst/>
          </a:endParaRPr>
        </a:p>
        <a:p>
          <a:r>
            <a:rPr kumimoji="1" lang="ja-JP" altLang="ja-JP" sz="1100">
              <a:solidFill>
                <a:schemeClr val="dk1"/>
              </a:solidFill>
              <a:effectLst/>
              <a:latin typeface="+mn-lt"/>
              <a:ea typeface="+mn-ea"/>
              <a:cs typeface="+mn-cs"/>
            </a:rPr>
            <a:t>　今後は、施設の統廃合、施設管理業務や事務事業の民間委託、民間ノウハウの導入、事業効率化等を推進し、行政サービスの質の向上を図りつつ、適正な定員管理に努める。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110084</xdr:rowOff>
    </xdr:from>
    <xdr:to>
      <xdr:col>81</xdr:col>
      <xdr:colOff>44450</xdr:colOff>
      <xdr:row>62</xdr:row>
      <xdr:rowOff>132766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39984"/>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98019</xdr:rowOff>
    </xdr:from>
    <xdr:to>
      <xdr:col>77</xdr:col>
      <xdr:colOff>44450</xdr:colOff>
      <xdr:row>62</xdr:row>
      <xdr:rowOff>110084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2791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85471</xdr:rowOff>
    </xdr:from>
    <xdr:to>
      <xdr:col>72</xdr:col>
      <xdr:colOff>203200</xdr:colOff>
      <xdr:row>62</xdr:row>
      <xdr:rowOff>98019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15371"/>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75336</xdr:rowOff>
    </xdr:from>
    <xdr:to>
      <xdr:col>68</xdr:col>
      <xdr:colOff>152400</xdr:colOff>
      <xdr:row>62</xdr:row>
      <xdr:rowOff>85471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05236"/>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81966</xdr:rowOff>
    </xdr:from>
    <xdr:to>
      <xdr:col>81</xdr:col>
      <xdr:colOff>95250</xdr:colOff>
      <xdr:row>63</xdr:row>
      <xdr:rowOff>12116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54043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59284</xdr:rowOff>
    </xdr:from>
    <xdr:to>
      <xdr:col>77</xdr:col>
      <xdr:colOff>95250</xdr:colOff>
      <xdr:row>62</xdr:row>
      <xdr:rowOff>160884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8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145661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7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47219</xdr:rowOff>
    </xdr:from>
    <xdr:to>
      <xdr:col>73</xdr:col>
      <xdr:colOff>44450</xdr:colOff>
      <xdr:row>62</xdr:row>
      <xdr:rowOff>148819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133596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6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34671</xdr:rowOff>
    </xdr:from>
    <xdr:to>
      <xdr:col>68</xdr:col>
      <xdr:colOff>203200</xdr:colOff>
      <xdr:row>62</xdr:row>
      <xdr:rowOff>136271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121048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24536</xdr:rowOff>
    </xdr:from>
    <xdr:to>
      <xdr:col>64</xdr:col>
      <xdr:colOff>152400</xdr:colOff>
      <xdr:row>62</xdr:row>
      <xdr:rowOff>126136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110913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実質公債費比率については、類似団体平均と比較してわずかに良好な状態であり、</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同値となって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新庁舎整備</a:t>
          </a:r>
          <a:r>
            <a:rPr kumimoji="1" lang="ja-JP" altLang="ja-JP" sz="1100">
              <a:solidFill>
                <a:schemeClr val="dk1"/>
              </a:solidFill>
              <a:effectLst/>
              <a:latin typeface="+mn-lt"/>
              <a:ea typeface="+mn-ea"/>
              <a:cs typeface="+mn-cs"/>
            </a:rPr>
            <a:t>事業等大規模事業の実施に伴い、公債費が増加していくことが予想されるため、数値の悪化が見込まれる。経常経費の削減に努めると共に新規事業の実施についても厳しく精査・絞り込みを行い、それぞれの事業に優先順位を付け分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155956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946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将来負担比率については、地方債の現在高は増加しているものの、基準財政需要額算入見込額の増、算入公債費等の増等により、</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減少しているが、類似団体平均との差は</a:t>
          </a:r>
          <a:r>
            <a:rPr kumimoji="1" lang="ja-JP" altLang="en-US" sz="1100">
              <a:solidFill>
                <a:schemeClr val="dk1"/>
              </a:solidFill>
              <a:effectLst/>
              <a:latin typeface="+mn-lt"/>
              <a:ea typeface="+mn-ea"/>
              <a:cs typeface="+mn-cs"/>
            </a:rPr>
            <a:t>まだ大きい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新庁舎整備</a:t>
          </a:r>
          <a:r>
            <a:rPr kumimoji="1" lang="ja-JP" altLang="ja-JP" sz="1100">
              <a:solidFill>
                <a:schemeClr val="dk1"/>
              </a:solidFill>
              <a:effectLst/>
              <a:latin typeface="+mn-lt"/>
              <a:ea typeface="+mn-ea"/>
              <a:cs typeface="+mn-cs"/>
            </a:rPr>
            <a:t>事業等大規模事業の実施に伴い、地方債現在高の増加が見込まれるため、経常経費の削減に努めると共に新規事業の実施についても厳しく精査・絞り込みを行い、それぞれの事業に優先順位を付け分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7722</xdr:rowOff>
    </xdr:from>
    <xdr:to>
      <xdr:col>81</xdr:col>
      <xdr:colOff>44450</xdr:colOff>
      <xdr:row>15</xdr:row>
      <xdr:rowOff>9652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79472"/>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xdr:rowOff>
    </xdr:from>
    <xdr:to>
      <xdr:col>77</xdr:col>
      <xdr:colOff>44450</xdr:colOff>
      <xdr:row>15</xdr:row>
      <xdr:rowOff>83007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81402"/>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83007</xdr:rowOff>
    </xdr:from>
    <xdr:to>
      <xdr:col>72</xdr:col>
      <xdr:colOff>203200</xdr:colOff>
      <xdr:row>15</xdr:row>
      <xdr:rowOff>137058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54757"/>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137058</xdr:rowOff>
    </xdr:from>
    <xdr:to>
      <xdr:col>68</xdr:col>
      <xdr:colOff>152400</xdr:colOff>
      <xdr:row>15</xdr:row>
      <xdr:rowOff>138989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0880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100449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0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130302</xdr:rowOff>
    </xdr:from>
    <xdr:to>
      <xdr:col>77</xdr:col>
      <xdr:colOff>95250</xdr:colOff>
      <xdr:row>15</xdr:row>
      <xdr:rowOff>60452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45229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1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32207</xdr:rowOff>
    </xdr:from>
    <xdr:to>
      <xdr:col>73</xdr:col>
      <xdr:colOff>44450</xdr:colOff>
      <xdr:row>15</xdr:row>
      <xdr:rowOff>133807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118584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86258</xdr:rowOff>
    </xdr:from>
    <xdr:to>
      <xdr:col>68</xdr:col>
      <xdr:colOff>203200</xdr:colOff>
      <xdr:row>16</xdr:row>
      <xdr:rowOff>16408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88189</xdr:rowOff>
    </xdr:from>
    <xdr:to>
      <xdr:col>64</xdr:col>
      <xdr:colOff>152400</xdr:colOff>
      <xdr:row>16</xdr:row>
      <xdr:rowOff>18339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6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3116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4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13,468
13,282
183.30
11,361,432
11,156,319
153,093
5,672,227
13,066,267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給与改定</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高い値となっているが、これは本町の行政区域が広範囲であることやそれに伴う施設や職員（消防・保育所・学校等）が多いことが要因であると考えられる。</a:t>
          </a:r>
          <a:endParaRPr lang="ja-JP" altLang="ja-JP" sz="1400">
            <a:effectLst/>
          </a:endParaRPr>
        </a:p>
        <a:p>
          <a:r>
            <a:rPr kumimoji="1" lang="ja-JP" altLang="ja-JP" sz="1100">
              <a:solidFill>
                <a:schemeClr val="dk1"/>
              </a:solidFill>
              <a:effectLst/>
              <a:latin typeface="+mn-lt"/>
              <a:ea typeface="+mn-ea"/>
              <a:cs typeface="+mn-cs"/>
            </a:rPr>
            <a:t>　今後も本数値等を注視しながら適正な人員配置に努めると共に、早期退職者制度等を活用し、人件費の抑制に努める。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73660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73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73660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7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34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34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22860</xdr:rowOff>
    </xdr:from>
    <xdr:to>
      <xdr:col>20</xdr:col>
      <xdr:colOff>38100</xdr:colOff>
      <xdr:row>37</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99060</xdr:rowOff>
    </xdr:from>
    <xdr:to>
      <xdr:col>6</xdr:col>
      <xdr:colOff>171450</xdr:colOff>
      <xdr:row>38</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減少しているが、類似団体と比較すると依然として高い水準となっている。</a:t>
          </a:r>
          <a:endParaRPr lang="ja-JP" altLang="ja-JP" sz="1400">
            <a:effectLst/>
          </a:endParaRPr>
        </a:p>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上回っているが、これは本町の行政区域が広範囲であることやそれに伴う施設や職員（消防・保育所・学校等）の多さが要因と考えられる。</a:t>
          </a:r>
          <a:endParaRPr lang="ja-JP" altLang="ja-JP" sz="1400">
            <a:effectLst/>
          </a:endParaRPr>
        </a:p>
        <a:p>
          <a:r>
            <a:rPr kumimoji="1" lang="ja-JP" altLang="ja-JP" sz="1100">
              <a:solidFill>
                <a:schemeClr val="dk1"/>
              </a:solidFill>
              <a:effectLst/>
              <a:latin typeface="+mn-lt"/>
              <a:ea typeface="+mn-ea"/>
              <a:cs typeface="+mn-cs"/>
            </a:rPr>
            <a:t>　今後は経常経費の削減や施設の統廃合等により、物件費の抑制に努める。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18</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55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117475</xdr:rowOff>
    </xdr:from>
    <xdr:to>
      <xdr:col>78</xdr:col>
      <xdr:colOff>69850</xdr:colOff>
      <xdr:row>19</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203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19</xdr:row>
      <xdr:rowOff>3175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559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69850</xdr:rowOff>
    </xdr:from>
    <xdr:to>
      <xdr:col>69</xdr:col>
      <xdr:colOff>92075</xdr:colOff>
      <xdr:row>19</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559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66675</xdr:rowOff>
    </xdr:from>
    <xdr:to>
      <xdr:col>78</xdr:col>
      <xdr:colOff>120650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123825</xdr:rowOff>
    </xdr:from>
    <xdr:to>
      <xdr:col>74</xdr:col>
      <xdr:colOff>31750</xdr:colOff>
      <xdr:row>19</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38752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161925</xdr:rowOff>
    </xdr:from>
    <xdr:to>
      <xdr:col>65</xdr:col>
      <xdr:colOff>53975</xdr:colOff>
      <xdr:row>19</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76852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類似団体平均と比較して低い値になっており、直近の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年間においても同程度の水準で移行している。</a:t>
          </a:r>
          <a:endParaRPr lang="ja-JP" altLang="ja-JP" sz="1400">
            <a:effectLst/>
          </a:endParaRPr>
        </a:p>
        <a:p>
          <a:r>
            <a:rPr kumimoji="1" lang="ja-JP" altLang="ja-JP" sz="1100">
              <a:solidFill>
                <a:schemeClr val="dk1"/>
              </a:solidFill>
              <a:effectLst/>
              <a:latin typeface="+mn-lt"/>
              <a:ea typeface="+mn-ea"/>
              <a:cs typeface="+mn-cs"/>
            </a:rPr>
            <a:t>　今後も社会福祉費が増加することが予想されるが、財政を圧迫することがないよう町単独の扶助費について、必要性や効果等を精査し、水準の維持に努める。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1815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118835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類似団体平均を上回り、</a:t>
          </a:r>
          <a:r>
            <a:rPr kumimoji="1" lang="ja-JP" altLang="en-US" sz="1100">
              <a:solidFill>
                <a:schemeClr val="dk1"/>
              </a:solidFill>
              <a:effectLst/>
              <a:latin typeface="+mn-lt"/>
              <a:ea typeface="+mn-ea"/>
              <a:cs typeface="+mn-cs"/>
            </a:rPr>
            <a:t>今年度についても昨年度と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上回った。</a:t>
          </a:r>
          <a:endParaRPr lang="ja-JP" altLang="ja-JP" sz="1400">
            <a:effectLst/>
          </a:endParaRPr>
        </a:p>
        <a:p>
          <a:r>
            <a:rPr kumimoji="1" lang="ja-JP" altLang="ja-JP" sz="1100">
              <a:solidFill>
                <a:schemeClr val="dk1"/>
              </a:solidFill>
              <a:effectLst/>
              <a:latin typeface="+mn-lt"/>
              <a:ea typeface="+mn-ea"/>
              <a:cs typeface="+mn-cs"/>
            </a:rPr>
            <a:t>　今後は人口減少等の影響から、公営企業会計等の経営悪化が予想されるが、経営戦略や公立病院改革プランに基づき経営の効率化を図り、繰出金等の抑制に努める。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59</xdr:row>
      <xdr:rowOff>64407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60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64407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151493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384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低い数値となっており、</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からの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那智勝浦観光機構補助金の増や小中学校学校給食無償化</a:t>
          </a:r>
          <a:r>
            <a:rPr kumimoji="1" lang="ja-JP" altLang="ja-JP" sz="1100">
              <a:solidFill>
                <a:schemeClr val="dk1"/>
              </a:solidFill>
              <a:effectLst/>
              <a:latin typeface="+mn-lt"/>
              <a:ea typeface="+mn-ea"/>
              <a:cs typeface="+mn-cs"/>
            </a:rPr>
            <a:t>が要因として挙げられる。</a:t>
          </a:r>
          <a:endParaRPr lang="ja-JP" altLang="ja-JP" sz="1400">
            <a:effectLst/>
          </a:endParaRPr>
        </a:p>
        <a:p>
          <a:r>
            <a:rPr kumimoji="1" lang="ja-JP" altLang="ja-JP" sz="1100">
              <a:solidFill>
                <a:schemeClr val="dk1"/>
              </a:solidFill>
              <a:effectLst/>
              <a:latin typeface="+mn-lt"/>
              <a:ea typeface="+mn-ea"/>
              <a:cs typeface="+mn-cs"/>
            </a:rPr>
            <a:t>　今後も各種団体等への補助金等を慎重に精査し、補助金等の抑制に努める。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44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40132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a:t>
          </a:r>
          <a:r>
            <a:rPr kumimoji="1" lang="ja-JP" altLang="ja-JP" sz="1100">
              <a:solidFill>
                <a:schemeClr val="dk1"/>
              </a:solidFill>
              <a:effectLst/>
              <a:latin typeface="+mn-lt"/>
              <a:ea typeface="+mn-ea"/>
              <a:cs typeface="+mn-cs"/>
            </a:rPr>
            <a:t>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てもなお</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高い値となっている。増加した要因としては、過疎対策事業債が増加したことが挙げられる。</a:t>
          </a:r>
          <a:endParaRPr lang="ja-JP" altLang="ja-JP" sz="1400">
            <a:effectLst/>
          </a:endParaRPr>
        </a:p>
        <a:p>
          <a:r>
            <a:rPr kumimoji="1" lang="ja-JP" altLang="ja-JP" sz="1100">
              <a:solidFill>
                <a:schemeClr val="dk1"/>
              </a:solidFill>
              <a:effectLst/>
              <a:latin typeface="+mn-lt"/>
              <a:ea typeface="+mn-ea"/>
              <a:cs typeface="+mn-cs"/>
            </a:rPr>
            <a:t>　今後も過疎対策事業やその他大規模事業の実施に伴い、公債費が増加し、厳しい財政運営となることが予想される。</a:t>
          </a:r>
          <a:endParaRPr lang="ja-JP" altLang="ja-JP" sz="1400">
            <a:effectLst/>
          </a:endParaRPr>
        </a:p>
        <a:p>
          <a:r>
            <a:rPr kumimoji="1" lang="ja-JP" altLang="ja-JP" sz="1100">
              <a:solidFill>
                <a:schemeClr val="dk1"/>
              </a:solidFill>
              <a:effectLst/>
              <a:latin typeface="+mn-lt"/>
              <a:ea typeface="+mn-ea"/>
              <a:cs typeface="+mn-cs"/>
            </a:rPr>
            <a:t>　新規事業等の抑制や大型事業の分散化により、公債費の抑制、起債償還の集中化を防ぐよう努める。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452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85852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315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a:t>
          </a:r>
          <a:r>
            <a:rPr kumimoji="1" lang="ja-JP" altLang="ja-JP" sz="1100">
              <a:solidFill>
                <a:schemeClr val="dk1"/>
              </a:solidFill>
              <a:effectLst/>
              <a:latin typeface="+mn-lt"/>
              <a:ea typeface="+mn-ea"/>
              <a:cs typeface="+mn-cs"/>
            </a:rPr>
            <a:t>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減少しているが、類似団体平均よりも</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高い数値となっている。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からの減少については、補助費の減少等が要因として挙げられる。</a:t>
          </a:r>
          <a:endParaRPr lang="ja-JP" altLang="ja-JP" sz="1400">
            <a:effectLst/>
          </a:endParaRPr>
        </a:p>
        <a:p>
          <a:r>
            <a:rPr kumimoji="1" lang="ja-JP" altLang="ja-JP" sz="1100">
              <a:solidFill>
                <a:schemeClr val="dk1"/>
              </a:solidFill>
              <a:effectLst/>
              <a:latin typeface="+mn-lt"/>
              <a:ea typeface="+mn-ea"/>
              <a:cs typeface="+mn-cs"/>
            </a:rPr>
            <a:t>　今後は人口減少等により地方税の減少が見込まれるため、類似団体の数値を参考にしながら繰出金の抑制や経常経費の削減・施設の統廃合等により物件費の抑制に努める。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76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858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78</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5196"/>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78</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519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127483</xdr:rowOff>
    </xdr:from>
    <xdr:to>
      <xdr:col>29</xdr:col>
      <xdr:colOff>127000</xdr:colOff>
      <xdr:row>16</xdr:row>
      <xdr:rowOff>19735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6858"/>
          <a:ext cx="647700" cy="63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19735</xdr:rowOff>
    </xdr:from>
    <xdr:to>
      <xdr:col>26</xdr:col>
      <xdr:colOff>50800</xdr:colOff>
      <xdr:row>16</xdr:row>
      <xdr:rowOff>37099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0560"/>
          <a:ext cx="698500" cy="1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37099</xdr:rowOff>
    </xdr:from>
    <xdr:to>
      <xdr:col>22</xdr:col>
      <xdr:colOff>114300</xdr:colOff>
      <xdr:row>16</xdr:row>
      <xdr:rowOff>79248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27924"/>
          <a:ext cx="698500" cy="4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79248</xdr:rowOff>
    </xdr:from>
    <xdr:to>
      <xdr:col>18</xdr:col>
      <xdr:colOff>177800</xdr:colOff>
      <xdr:row>16</xdr:row>
      <xdr:rowOff>96663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0073"/>
          <a:ext cx="698500" cy="17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76683</xdr:rowOff>
    </xdr:from>
    <xdr:to>
      <xdr:col>29</xdr:col>
      <xdr:colOff>177800</xdr:colOff>
      <xdr:row>16</xdr:row>
      <xdr:rowOff>6833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6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93210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140385</xdr:rowOff>
    </xdr:from>
    <xdr:to>
      <xdr:col>26</xdr:col>
      <xdr:colOff>101600</xdr:colOff>
      <xdr:row>16</xdr:row>
      <xdr:rowOff>70535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5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80712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157749</xdr:rowOff>
    </xdr:from>
    <xdr:to>
      <xdr:col>22</xdr:col>
      <xdr:colOff>165100</xdr:colOff>
      <xdr:row>16</xdr:row>
      <xdr:rowOff>87899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77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98076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4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28448</xdr:rowOff>
    </xdr:from>
    <xdr:to>
      <xdr:col>19</xdr:col>
      <xdr:colOff>38100</xdr:colOff>
      <xdr:row>16</xdr:row>
      <xdr:rowOff>130048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19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140225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8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45863</xdr:rowOff>
    </xdr:from>
    <xdr:to>
      <xdr:col>15</xdr:col>
      <xdr:colOff>101600</xdr:colOff>
      <xdr:row>16</xdr:row>
      <xdr:rowOff>147463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3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157640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86499</xdr:rowOff>
    </xdr:from>
    <xdr:to>
      <xdr:col>29</xdr:col>
      <xdr:colOff>127000</xdr:colOff>
      <xdr:row>36</xdr:row>
      <xdr:rowOff>103874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9749"/>
          <a:ext cx="647700" cy="17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71276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2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78860</xdr:rowOff>
    </xdr:from>
    <xdr:to>
      <xdr:col>26</xdr:col>
      <xdr:colOff>50800</xdr:colOff>
      <xdr:row>36</xdr:row>
      <xdr:rowOff>103874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32110"/>
          <a:ext cx="698500" cy="2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78860</xdr:rowOff>
    </xdr:from>
    <xdr:to>
      <xdr:col>22</xdr:col>
      <xdr:colOff>114300</xdr:colOff>
      <xdr:row>36</xdr:row>
      <xdr:rowOff>123475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32110"/>
          <a:ext cx="69850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123475</xdr:rowOff>
    </xdr:from>
    <xdr:to>
      <xdr:col>18</xdr:col>
      <xdr:colOff>177800</xdr:colOff>
      <xdr:row>36</xdr:row>
      <xdr:rowOff>126143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76725"/>
          <a:ext cx="698500" cy="2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35699</xdr:rowOff>
    </xdr:from>
    <xdr:to>
      <xdr:col>29</xdr:col>
      <xdr:colOff>177800</xdr:colOff>
      <xdr:row>36</xdr:row>
      <xdr:rowOff>137299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8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223676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53074</xdr:rowOff>
    </xdr:from>
    <xdr:to>
      <xdr:col>26</xdr:col>
      <xdr:colOff>101600</xdr:colOff>
      <xdr:row>36</xdr:row>
      <xdr:rowOff>154674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139451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92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28060</xdr:rowOff>
    </xdr:from>
    <xdr:to>
      <xdr:col>22</xdr:col>
      <xdr:colOff>165100</xdr:colOff>
      <xdr:row>36</xdr:row>
      <xdr:rowOff>129660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8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139837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5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72675</xdr:rowOff>
    </xdr:from>
    <xdr:to>
      <xdr:col>19</xdr:col>
      <xdr:colOff>38100</xdr:colOff>
      <xdr:row>37</xdr:row>
      <xdr:rowOff>2825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159052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1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75343</xdr:rowOff>
    </xdr:from>
    <xdr:to>
      <xdr:col>15</xdr:col>
      <xdr:colOff>101600</xdr:colOff>
      <xdr:row>37</xdr:row>
      <xdr:rowOff>5493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2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187120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9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13,468
13,282
183.30
11,361,432
11,156,319
153,093
5,672,227
13,066,267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170529</xdr:rowOff>
    </xdr:from>
    <xdr:to>
      <xdr:col>24</xdr:col>
      <xdr:colOff>63500</xdr:colOff>
      <xdr:row>35</xdr:row>
      <xdr:rowOff>62945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99829"/>
          <a:ext cx="838200" cy="6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62945</xdr:rowOff>
    </xdr:from>
    <xdr:to>
      <xdr:col>19</xdr:col>
      <xdr:colOff>177800</xdr:colOff>
      <xdr:row>35</xdr:row>
      <xdr:rowOff>66205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369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66205</xdr:rowOff>
    </xdr:from>
    <xdr:to>
      <xdr:col>15</xdr:col>
      <xdr:colOff>50800</xdr:colOff>
      <xdr:row>35</xdr:row>
      <xdr:rowOff>104189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66955"/>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104189</xdr:rowOff>
    </xdr:from>
    <xdr:to>
      <xdr:col>10</xdr:col>
      <xdr:colOff>114300</xdr:colOff>
      <xdr:row>35</xdr:row>
      <xdr:rowOff>112935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4939"/>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119729</xdr:rowOff>
    </xdr:from>
    <xdr:to>
      <xdr:col>24</xdr:col>
      <xdr:colOff>114300</xdr:colOff>
      <xdr:row>35</xdr:row>
      <xdr:rowOff>49879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142606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0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12145</xdr:rowOff>
    </xdr:from>
    <xdr:to>
      <xdr:col>20</xdr:col>
      <xdr:colOff>38100</xdr:colOff>
      <xdr:row>35</xdr:row>
      <xdr:rowOff>113745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130272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15405</xdr:rowOff>
    </xdr:from>
    <xdr:to>
      <xdr:col>15</xdr:col>
      <xdr:colOff>101600</xdr:colOff>
      <xdr:row>35</xdr:row>
      <xdr:rowOff>117005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133532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53389</xdr:rowOff>
    </xdr:from>
    <xdr:to>
      <xdr:col>10</xdr:col>
      <xdr:colOff>165100</xdr:colOff>
      <xdr:row>35</xdr:row>
      <xdr:rowOff>154989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62135</xdr:rowOff>
    </xdr:from>
    <xdr:to>
      <xdr:col>6</xdr:col>
      <xdr:colOff>38100</xdr:colOff>
      <xdr:row>35</xdr:row>
      <xdr:rowOff>163735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8812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3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71884</xdr:rowOff>
    </xdr:from>
    <xdr:to>
      <xdr:col>24</xdr:col>
      <xdr:colOff>63500</xdr:colOff>
      <xdr:row>57</xdr:row>
      <xdr:rowOff>103509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4534"/>
          <a:ext cx="838200" cy="3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99832</xdr:rowOff>
    </xdr:from>
    <xdr:to>
      <xdr:col>19</xdr:col>
      <xdr:colOff>177800</xdr:colOff>
      <xdr:row>57</xdr:row>
      <xdr:rowOff>103509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72482"/>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99832</xdr:rowOff>
    </xdr:from>
    <xdr:to>
      <xdr:col>15</xdr:col>
      <xdr:colOff>50800</xdr:colOff>
      <xdr:row>57</xdr:row>
      <xdr:rowOff>119045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2482"/>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119045</xdr:rowOff>
    </xdr:from>
    <xdr:to>
      <xdr:col>10</xdr:col>
      <xdr:colOff>114300</xdr:colOff>
      <xdr:row>57</xdr:row>
      <xdr:rowOff>130428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1695"/>
          <a:ext cx="889000" cy="1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21084</xdr:rowOff>
    </xdr:from>
    <xdr:to>
      <xdr:col>24</xdr:col>
      <xdr:colOff>114300</xdr:colOff>
      <xdr:row>57</xdr:row>
      <xdr:rowOff>122684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43961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4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52709</xdr:rowOff>
    </xdr:from>
    <xdr:to>
      <xdr:col>20</xdr:col>
      <xdr:colOff>38100</xdr:colOff>
      <xdr:row>57</xdr:row>
      <xdr:rowOff>154309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170836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60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49032</xdr:rowOff>
    </xdr:from>
    <xdr:to>
      <xdr:col>15</xdr:col>
      <xdr:colOff>101600</xdr:colOff>
      <xdr:row>57</xdr:row>
      <xdr:rowOff>150632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167159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9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68245</xdr:rowOff>
    </xdr:from>
    <xdr:to>
      <xdr:col>10</xdr:col>
      <xdr:colOff>165100</xdr:colOff>
      <xdr:row>57</xdr:row>
      <xdr:rowOff>169845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14922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79628</xdr:rowOff>
    </xdr:from>
    <xdr:to>
      <xdr:col>6</xdr:col>
      <xdr:colOff>38100</xdr:colOff>
      <xdr:row>58</xdr:row>
      <xdr:rowOff>9778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26305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73909</xdr:rowOff>
    </xdr:from>
    <xdr:to>
      <xdr:col>24</xdr:col>
      <xdr:colOff>63500</xdr:colOff>
      <xdr:row>77</xdr:row>
      <xdr:rowOff>133848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5559"/>
          <a:ext cx="8382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73909</xdr:rowOff>
    </xdr:from>
    <xdr:to>
      <xdr:col>19</xdr:col>
      <xdr:colOff>177800</xdr:colOff>
      <xdr:row>77</xdr:row>
      <xdr:rowOff>150696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5559"/>
          <a:ext cx="889000" cy="7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150696</xdr:rowOff>
    </xdr:from>
    <xdr:to>
      <xdr:col>15</xdr:col>
      <xdr:colOff>50800</xdr:colOff>
      <xdr:row>77</xdr:row>
      <xdr:rowOff>157896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2346"/>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157896</xdr:rowOff>
    </xdr:from>
    <xdr:to>
      <xdr:col>10</xdr:col>
      <xdr:colOff>114300</xdr:colOff>
      <xdr:row>77</xdr:row>
      <xdr:rowOff>164754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95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83048</xdr:rowOff>
    </xdr:from>
    <xdr:to>
      <xdr:col>24</xdr:col>
      <xdr:colOff>114300</xdr:colOff>
      <xdr:row>78</xdr:row>
      <xdr:rowOff>13198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105925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23109</xdr:rowOff>
    </xdr:from>
    <xdr:to>
      <xdr:col>20</xdr:col>
      <xdr:colOff>38100</xdr:colOff>
      <xdr:row>77</xdr:row>
      <xdr:rowOff>124709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141236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99896</xdr:rowOff>
    </xdr:from>
    <xdr:to>
      <xdr:col>15</xdr:col>
      <xdr:colOff>101600</xdr:colOff>
      <xdr:row>78</xdr:row>
      <xdr:rowOff>30046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7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107096</xdr:rowOff>
    </xdr:from>
    <xdr:to>
      <xdr:col>10</xdr:col>
      <xdr:colOff>165100</xdr:colOff>
      <xdr:row>78</xdr:row>
      <xdr:rowOff>37246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113954</xdr:rowOff>
    </xdr:from>
    <xdr:to>
      <xdr:col>6</xdr:col>
      <xdr:colOff>38100</xdr:colOff>
      <xdr:row>78</xdr:row>
      <xdr:rowOff>44104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60631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81527</xdr:rowOff>
    </xdr:from>
    <xdr:to>
      <xdr:col>24</xdr:col>
      <xdr:colOff>63500</xdr:colOff>
      <xdr:row>95</xdr:row>
      <xdr:rowOff>94644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9277"/>
          <a:ext cx="8382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81527</xdr:rowOff>
    </xdr:from>
    <xdr:to>
      <xdr:col>19</xdr:col>
      <xdr:colOff>177800</xdr:colOff>
      <xdr:row>96</xdr:row>
      <xdr:rowOff>64512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9277"/>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64512</xdr:rowOff>
    </xdr:from>
    <xdr:to>
      <xdr:col>15</xdr:col>
      <xdr:colOff>50800</xdr:colOff>
      <xdr:row>97</xdr:row>
      <xdr:rowOff>80471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23712"/>
          <a:ext cx="889000" cy="18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80471</xdr:rowOff>
    </xdr:from>
    <xdr:to>
      <xdr:col>10</xdr:col>
      <xdr:colOff>114300</xdr:colOff>
      <xdr:row>97</xdr:row>
      <xdr:rowOff>90497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1121"/>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43844</xdr:rowOff>
    </xdr:from>
    <xdr:to>
      <xdr:col>24</xdr:col>
      <xdr:colOff>114300</xdr:colOff>
      <xdr:row>95</xdr:row>
      <xdr:rowOff>145444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22271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30727</xdr:rowOff>
    </xdr:from>
    <xdr:to>
      <xdr:col>20</xdr:col>
      <xdr:colOff>38100</xdr:colOff>
      <xdr:row>95</xdr:row>
      <xdr:rowOff>132327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123454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13712</xdr:rowOff>
    </xdr:from>
    <xdr:to>
      <xdr:col>15</xdr:col>
      <xdr:colOff>101600</xdr:colOff>
      <xdr:row>96</xdr:row>
      <xdr:rowOff>115312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106439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29671</xdr:rowOff>
    </xdr:from>
    <xdr:to>
      <xdr:col>10</xdr:col>
      <xdr:colOff>165100</xdr:colOff>
      <xdr:row>97</xdr:row>
      <xdr:rowOff>131271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122398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39697</xdr:rowOff>
    </xdr:from>
    <xdr:to>
      <xdr:col>6</xdr:col>
      <xdr:colOff>38100</xdr:colOff>
      <xdr:row>97</xdr:row>
      <xdr:rowOff>141297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132424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6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110923</xdr:rowOff>
    </xdr:from>
    <xdr:to>
      <xdr:col>55</xdr:col>
      <xdr:colOff>0</xdr:colOff>
      <xdr:row>37</xdr:row>
      <xdr:rowOff>145471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54573"/>
          <a:ext cx="838200" cy="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89258</xdr:rowOff>
    </xdr:from>
    <xdr:to>
      <xdr:col>50</xdr:col>
      <xdr:colOff>114300</xdr:colOff>
      <xdr:row>37</xdr:row>
      <xdr:rowOff>110923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32908"/>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46931</xdr:rowOff>
    </xdr:from>
    <xdr:to>
      <xdr:col>45</xdr:col>
      <xdr:colOff>177800</xdr:colOff>
      <xdr:row>37</xdr:row>
      <xdr:rowOff>89258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90581"/>
          <a:ext cx="889000" cy="4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154027</xdr:rowOff>
    </xdr:from>
    <xdr:to>
      <xdr:col>41</xdr:col>
      <xdr:colOff>50800</xdr:colOff>
      <xdr:row>37</xdr:row>
      <xdr:rowOff>46931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54777"/>
          <a:ext cx="889000" cy="2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94671</xdr:rowOff>
    </xdr:from>
    <xdr:to>
      <xdr:col>55</xdr:col>
      <xdr:colOff>50800</xdr:colOff>
      <xdr:row>38</xdr:row>
      <xdr:rowOff>24820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83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60123</xdr:rowOff>
    </xdr:from>
    <xdr:to>
      <xdr:col>50</xdr:col>
      <xdr:colOff>165100</xdr:colOff>
      <xdr:row>37</xdr:row>
      <xdr:rowOff>161723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152850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9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38458</xdr:rowOff>
    </xdr:from>
    <xdr:to>
      <xdr:col>46</xdr:col>
      <xdr:colOff>38100</xdr:colOff>
      <xdr:row>37</xdr:row>
      <xdr:rowOff>140058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131185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7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167581</xdr:rowOff>
    </xdr:from>
    <xdr:to>
      <xdr:col>41</xdr:col>
      <xdr:colOff>101600</xdr:colOff>
      <xdr:row>37</xdr:row>
      <xdr:rowOff>97731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114258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103227</xdr:rowOff>
    </xdr:from>
    <xdr:to>
      <xdr:col>36</xdr:col>
      <xdr:colOff>165100</xdr:colOff>
      <xdr:row>36</xdr:row>
      <xdr:rowOff>33377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24504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9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35899</xdr:rowOff>
    </xdr:from>
    <xdr:to>
      <xdr:col>55</xdr:col>
      <xdr:colOff>0</xdr:colOff>
      <xdr:row>57</xdr:row>
      <xdr:rowOff>52322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37099"/>
          <a:ext cx="838200" cy="18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52322</xdr:rowOff>
    </xdr:from>
    <xdr:to>
      <xdr:col>50</xdr:col>
      <xdr:colOff>114300</xdr:colOff>
      <xdr:row>57</xdr:row>
      <xdr:rowOff>55495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24972"/>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55495</xdr:rowOff>
    </xdr:from>
    <xdr:to>
      <xdr:col>45</xdr:col>
      <xdr:colOff>177800</xdr:colOff>
      <xdr:row>57</xdr:row>
      <xdr:rowOff>59996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28145"/>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28488</xdr:rowOff>
    </xdr:from>
    <xdr:to>
      <xdr:col>41</xdr:col>
      <xdr:colOff>50800</xdr:colOff>
      <xdr:row>57</xdr:row>
      <xdr:rowOff>59996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01138"/>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156549</xdr:rowOff>
    </xdr:from>
    <xdr:to>
      <xdr:col>55</xdr:col>
      <xdr:colOff>50800</xdr:colOff>
      <xdr:row>56</xdr:row>
      <xdr:rowOff>86699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7976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3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1522</xdr:rowOff>
    </xdr:from>
    <xdr:to>
      <xdr:col>50</xdr:col>
      <xdr:colOff>165100</xdr:colOff>
      <xdr:row>57</xdr:row>
      <xdr:rowOff>103122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119649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4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4695</xdr:rowOff>
    </xdr:from>
    <xdr:to>
      <xdr:col>46</xdr:col>
      <xdr:colOff>38100</xdr:colOff>
      <xdr:row>57</xdr:row>
      <xdr:rowOff>106295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122822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5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9196</xdr:rowOff>
    </xdr:from>
    <xdr:to>
      <xdr:col>41</xdr:col>
      <xdr:colOff>101600</xdr:colOff>
      <xdr:row>57</xdr:row>
      <xdr:rowOff>110796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127323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5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149138</xdr:rowOff>
    </xdr:from>
    <xdr:to>
      <xdr:col>36</xdr:col>
      <xdr:colOff>165100</xdr:colOff>
      <xdr:row>57</xdr:row>
      <xdr:rowOff>79288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95815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2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121309</xdr:rowOff>
    </xdr:from>
    <xdr:to>
      <xdr:col>55</xdr:col>
      <xdr:colOff>0</xdr:colOff>
      <xdr:row>77</xdr:row>
      <xdr:rowOff>168086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22959"/>
          <a:ext cx="8382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168086</xdr:rowOff>
    </xdr:from>
    <xdr:to>
      <xdr:col>50</xdr:col>
      <xdr:colOff>114300</xdr:colOff>
      <xdr:row>78</xdr:row>
      <xdr:rowOff>24383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69736"/>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46072</xdr:rowOff>
    </xdr:from>
    <xdr:to>
      <xdr:col>45</xdr:col>
      <xdr:colOff>177800</xdr:colOff>
      <xdr:row>78</xdr:row>
      <xdr:rowOff>24383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076272"/>
          <a:ext cx="889000" cy="3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46072</xdr:rowOff>
    </xdr:from>
    <xdr:to>
      <xdr:col>41</xdr:col>
      <xdr:colOff>50800</xdr:colOff>
      <xdr:row>77</xdr:row>
      <xdr:rowOff>93083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076272"/>
          <a:ext cx="889000" cy="2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70509</xdr:rowOff>
    </xdr:from>
    <xdr:to>
      <xdr:col>55</xdr:col>
      <xdr:colOff>50800</xdr:colOff>
      <xdr:row>78</xdr:row>
      <xdr:rowOff>659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7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156886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117286</xdr:rowOff>
    </xdr:from>
    <xdr:to>
      <xdr:col>50</xdr:col>
      <xdr:colOff>165100</xdr:colOff>
      <xdr:row>78</xdr:row>
      <xdr:rowOff>47436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38563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145033</xdr:rowOff>
    </xdr:from>
    <xdr:to>
      <xdr:col>46</xdr:col>
      <xdr:colOff>38100</xdr:colOff>
      <xdr:row>78</xdr:row>
      <xdr:rowOff>75183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66310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166722</xdr:rowOff>
    </xdr:from>
    <xdr:to>
      <xdr:col>41</xdr:col>
      <xdr:colOff>101600</xdr:colOff>
      <xdr:row>76</xdr:row>
      <xdr:rowOff>96872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2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113398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0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42283</xdr:rowOff>
    </xdr:from>
    <xdr:to>
      <xdr:col>36</xdr:col>
      <xdr:colOff>165100</xdr:colOff>
      <xdr:row>77</xdr:row>
      <xdr:rowOff>143883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135010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3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91052</xdr:rowOff>
    </xdr:from>
    <xdr:to>
      <xdr:col>55</xdr:col>
      <xdr:colOff>0</xdr:colOff>
      <xdr:row>97</xdr:row>
      <xdr:rowOff>71355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50252"/>
          <a:ext cx="838200" cy="15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63210</xdr:rowOff>
    </xdr:from>
    <xdr:to>
      <xdr:col>50</xdr:col>
      <xdr:colOff>114300</xdr:colOff>
      <xdr:row>97</xdr:row>
      <xdr:rowOff>71355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93860"/>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63210</xdr:rowOff>
    </xdr:from>
    <xdr:to>
      <xdr:col>45</xdr:col>
      <xdr:colOff>177800</xdr:colOff>
      <xdr:row>98</xdr:row>
      <xdr:rowOff>22848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93860"/>
          <a:ext cx="889000" cy="13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74986</xdr:rowOff>
    </xdr:from>
    <xdr:to>
      <xdr:col>41</xdr:col>
      <xdr:colOff>50800</xdr:colOff>
      <xdr:row>98</xdr:row>
      <xdr:rowOff>22848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5636"/>
          <a:ext cx="889000" cy="1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40252</xdr:rowOff>
    </xdr:from>
    <xdr:to>
      <xdr:col>55</xdr:col>
      <xdr:colOff>50800</xdr:colOff>
      <xdr:row>96</xdr:row>
      <xdr:rowOff>141852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63129</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20555</xdr:rowOff>
    </xdr:from>
    <xdr:to>
      <xdr:col>50</xdr:col>
      <xdr:colOff>165100</xdr:colOff>
      <xdr:row>97</xdr:row>
      <xdr:rowOff>122155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138682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2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12410</xdr:rowOff>
    </xdr:from>
    <xdr:to>
      <xdr:col>46</xdr:col>
      <xdr:colOff>38100</xdr:colOff>
      <xdr:row>97</xdr:row>
      <xdr:rowOff>114010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130537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1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143498</xdr:rowOff>
    </xdr:from>
    <xdr:to>
      <xdr:col>41</xdr:col>
      <xdr:colOff>101600</xdr:colOff>
      <xdr:row>98</xdr:row>
      <xdr:rowOff>73648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64775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24186</xdr:rowOff>
    </xdr:from>
    <xdr:to>
      <xdr:col>36</xdr:col>
      <xdr:colOff>165100</xdr:colOff>
      <xdr:row>97</xdr:row>
      <xdr:rowOff>125786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142313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3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88082</xdr:rowOff>
    </xdr:from>
    <xdr:to>
      <xdr:col>85</xdr:col>
      <xdr:colOff>127000</xdr:colOff>
      <xdr:row>38</xdr:row>
      <xdr:rowOff>114211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03182"/>
          <a:ext cx="8382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88082</xdr:rowOff>
    </xdr:from>
    <xdr:to>
      <xdr:col>81</xdr:col>
      <xdr:colOff>50800</xdr:colOff>
      <xdr:row>38</xdr:row>
      <xdr:rowOff>120978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03182"/>
          <a:ext cx="8890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84265</xdr:rowOff>
    </xdr:from>
    <xdr:to>
      <xdr:col>76</xdr:col>
      <xdr:colOff>114300</xdr:colOff>
      <xdr:row>38</xdr:row>
      <xdr:rowOff>120978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99365"/>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49723</xdr:rowOff>
    </xdr:from>
    <xdr:to>
      <xdr:col>71</xdr:col>
      <xdr:colOff>177800</xdr:colOff>
      <xdr:row>38</xdr:row>
      <xdr:rowOff>84265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64823"/>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63411</xdr:rowOff>
    </xdr:from>
    <xdr:to>
      <xdr:col>85</xdr:col>
      <xdr:colOff>177800</xdr:colOff>
      <xdr:row>38</xdr:row>
      <xdr:rowOff>165011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37282</xdr:rowOff>
    </xdr:from>
    <xdr:to>
      <xdr:col>81</xdr:col>
      <xdr:colOff>101600</xdr:colOff>
      <xdr:row>38</xdr:row>
      <xdr:rowOff>138882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130009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4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70178</xdr:rowOff>
    </xdr:from>
    <xdr:to>
      <xdr:col>76</xdr:col>
      <xdr:colOff>165100</xdr:colOff>
      <xdr:row>39</xdr:row>
      <xdr:rowOff>328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162905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7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33465</xdr:rowOff>
    </xdr:from>
    <xdr:to>
      <xdr:col>72</xdr:col>
      <xdr:colOff>38100</xdr:colOff>
      <xdr:row>38</xdr:row>
      <xdr:rowOff>135065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126192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170373</xdr:rowOff>
    </xdr:from>
    <xdr:to>
      <xdr:col>67</xdr:col>
      <xdr:colOff>101600</xdr:colOff>
      <xdr:row>38</xdr:row>
      <xdr:rowOff>100523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91650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0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93783</xdr:rowOff>
    </xdr:from>
    <xdr:to>
      <xdr:col>85</xdr:col>
      <xdr:colOff>127000</xdr:colOff>
      <xdr:row>76</xdr:row>
      <xdr:rowOff>126318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3983"/>
          <a:ext cx="838200" cy="3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126318</xdr:rowOff>
    </xdr:from>
    <xdr:to>
      <xdr:col>81</xdr:col>
      <xdr:colOff>50800</xdr:colOff>
      <xdr:row>76</xdr:row>
      <xdr:rowOff>133010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56518"/>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133010</xdr:rowOff>
    </xdr:from>
    <xdr:to>
      <xdr:col>76</xdr:col>
      <xdr:colOff>114300</xdr:colOff>
      <xdr:row>76</xdr:row>
      <xdr:rowOff>165226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63210"/>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165226</xdr:rowOff>
    </xdr:from>
    <xdr:to>
      <xdr:col>71</xdr:col>
      <xdr:colOff>177800</xdr:colOff>
      <xdr:row>77</xdr:row>
      <xdr:rowOff>10376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95426"/>
          <a:ext cx="889000" cy="1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42983</xdr:rowOff>
    </xdr:from>
    <xdr:to>
      <xdr:col>85</xdr:col>
      <xdr:colOff>177800</xdr:colOff>
      <xdr:row>76</xdr:row>
      <xdr:rowOff>144583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65860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2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75518</xdr:rowOff>
    </xdr:from>
    <xdr:to>
      <xdr:col>81</xdr:col>
      <xdr:colOff>101600</xdr:colOff>
      <xdr:row>77</xdr:row>
      <xdr:rowOff>5668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0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22195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8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82210</xdr:rowOff>
    </xdr:from>
    <xdr:to>
      <xdr:col>76</xdr:col>
      <xdr:colOff>165100</xdr:colOff>
      <xdr:row>77</xdr:row>
      <xdr:rowOff>12360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28888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8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114426</xdr:rowOff>
    </xdr:from>
    <xdr:to>
      <xdr:col>72</xdr:col>
      <xdr:colOff>38100</xdr:colOff>
      <xdr:row>77</xdr:row>
      <xdr:rowOff>44576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61103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131026</xdr:rowOff>
    </xdr:from>
    <xdr:to>
      <xdr:col>67</xdr:col>
      <xdr:colOff>101600</xdr:colOff>
      <xdr:row>77</xdr:row>
      <xdr:rowOff>61176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77703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90243</xdr:rowOff>
    </xdr:from>
    <xdr:to>
      <xdr:col>85</xdr:col>
      <xdr:colOff>127000</xdr:colOff>
      <xdr:row>98</xdr:row>
      <xdr:rowOff>96765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92343"/>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88486</xdr:rowOff>
    </xdr:from>
    <xdr:to>
      <xdr:col>81</xdr:col>
      <xdr:colOff>50800</xdr:colOff>
      <xdr:row>98</xdr:row>
      <xdr:rowOff>90243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90586"/>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10979</xdr:rowOff>
    </xdr:from>
    <xdr:to>
      <xdr:col>76</xdr:col>
      <xdr:colOff>114300</xdr:colOff>
      <xdr:row>98</xdr:row>
      <xdr:rowOff>88486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13079"/>
          <a:ext cx="8890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10979</xdr:rowOff>
    </xdr:from>
    <xdr:to>
      <xdr:col>71</xdr:col>
      <xdr:colOff>177800</xdr:colOff>
      <xdr:row>99</xdr:row>
      <xdr:rowOff>28871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13079"/>
          <a:ext cx="889000" cy="1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45965</xdr:rowOff>
    </xdr:from>
    <xdr:to>
      <xdr:col>85</xdr:col>
      <xdr:colOff>177800</xdr:colOff>
      <xdr:row>98</xdr:row>
      <xdr:rowOff>147565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39443</xdr:rowOff>
    </xdr:from>
    <xdr:to>
      <xdr:col>81</xdr:col>
      <xdr:colOff>101600</xdr:colOff>
      <xdr:row>98</xdr:row>
      <xdr:rowOff>141043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132170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37686</xdr:rowOff>
    </xdr:from>
    <xdr:to>
      <xdr:col>76</xdr:col>
      <xdr:colOff>165100</xdr:colOff>
      <xdr:row>98</xdr:row>
      <xdr:rowOff>139286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130413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131629</xdr:rowOff>
    </xdr:from>
    <xdr:to>
      <xdr:col>72</xdr:col>
      <xdr:colOff>38100</xdr:colOff>
      <xdr:row>98</xdr:row>
      <xdr:rowOff>61779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78306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149521</xdr:rowOff>
    </xdr:from>
    <xdr:to>
      <xdr:col>67</xdr:col>
      <xdr:colOff>101600</xdr:colOff>
      <xdr:row>99</xdr:row>
      <xdr:rowOff>79671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70798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160457</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161207"/>
          <a:ext cx="889000" cy="4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109657</xdr:rowOff>
    </xdr:from>
    <xdr:to>
      <xdr:col>98</xdr:col>
      <xdr:colOff>38100</xdr:colOff>
      <xdr:row>36</xdr:row>
      <xdr:rowOff>39807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1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56334</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58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30544</xdr:rowOff>
    </xdr:from>
    <xdr:to>
      <xdr:col>116</xdr:col>
      <xdr:colOff>63500</xdr:colOff>
      <xdr:row>59</xdr:row>
      <xdr:rowOff>34734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6094"/>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34734</xdr:rowOff>
    </xdr:from>
    <xdr:to>
      <xdr:col>111</xdr:col>
      <xdr:colOff>177800</xdr:colOff>
      <xdr:row>59</xdr:row>
      <xdr:rowOff>42164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0284"/>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40945</xdr:rowOff>
    </xdr:from>
    <xdr:to>
      <xdr:col>107</xdr:col>
      <xdr:colOff>50800</xdr:colOff>
      <xdr:row>59</xdr:row>
      <xdr:rowOff>42164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56495"/>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40945</xdr:rowOff>
    </xdr:from>
    <xdr:to>
      <xdr:col>102</xdr:col>
      <xdr:colOff>114300</xdr:colOff>
      <xdr:row>59</xdr:row>
      <xdr:rowOff>41326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64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151194</xdr:rowOff>
    </xdr:from>
    <xdr:to>
      <xdr:col>116</xdr:col>
      <xdr:colOff>114300</xdr:colOff>
      <xdr:row>59</xdr:row>
      <xdr:rowOff>81344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66121</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155384</xdr:rowOff>
    </xdr:from>
    <xdr:to>
      <xdr:col>112</xdr:col>
      <xdr:colOff>38100</xdr:colOff>
      <xdr:row>59</xdr:row>
      <xdr:rowOff>85534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76661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84091</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161595</xdr:rowOff>
    </xdr:from>
    <xdr:to>
      <xdr:col>102</xdr:col>
      <xdr:colOff>165100</xdr:colOff>
      <xdr:row>59</xdr:row>
      <xdr:rowOff>91745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82872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161976</xdr:rowOff>
    </xdr:from>
    <xdr:to>
      <xdr:col>98</xdr:col>
      <xdr:colOff>38100</xdr:colOff>
      <xdr:row>59</xdr:row>
      <xdr:rowOff>92126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83253</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117202</xdr:rowOff>
    </xdr:from>
    <xdr:to>
      <xdr:col>116</xdr:col>
      <xdr:colOff>63500</xdr:colOff>
      <xdr:row>71</xdr:row>
      <xdr:rowOff>144329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90152"/>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117202</xdr:rowOff>
    </xdr:from>
    <xdr:to>
      <xdr:col>111</xdr:col>
      <xdr:colOff>177800</xdr:colOff>
      <xdr:row>71</xdr:row>
      <xdr:rowOff>130194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90152"/>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130194</xdr:rowOff>
    </xdr:from>
    <xdr:to>
      <xdr:col>107</xdr:col>
      <xdr:colOff>50800</xdr:colOff>
      <xdr:row>71</xdr:row>
      <xdr:rowOff>162941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0314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96704</xdr:rowOff>
    </xdr:from>
    <xdr:to>
      <xdr:col>102</xdr:col>
      <xdr:colOff>114300</xdr:colOff>
      <xdr:row>71</xdr:row>
      <xdr:rowOff>162941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269654"/>
          <a:ext cx="889000" cy="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93529</xdr:rowOff>
    </xdr:from>
    <xdr:to>
      <xdr:col>116</xdr:col>
      <xdr:colOff>114300</xdr:colOff>
      <xdr:row>72</xdr:row>
      <xdr:rowOff>23679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116406</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66402</xdr:rowOff>
    </xdr:from>
    <xdr:to>
      <xdr:col>112</xdr:col>
      <xdr:colOff>38100</xdr:colOff>
      <xdr:row>71</xdr:row>
      <xdr:rowOff>168002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13079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79394</xdr:rowOff>
    </xdr:from>
    <xdr:to>
      <xdr:col>107</xdr:col>
      <xdr:colOff>101600</xdr:colOff>
      <xdr:row>72</xdr:row>
      <xdr:rowOff>9544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26071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112141</xdr:rowOff>
    </xdr:from>
    <xdr:to>
      <xdr:col>102</xdr:col>
      <xdr:colOff>165100</xdr:colOff>
      <xdr:row>72</xdr:row>
      <xdr:rowOff>42291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58818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45904</xdr:rowOff>
    </xdr:from>
    <xdr:to>
      <xdr:col>98</xdr:col>
      <xdr:colOff>38100</xdr:colOff>
      <xdr:row>71</xdr:row>
      <xdr:rowOff>147504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164031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199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828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、人件費が類似団体平均より高い水準となっているのは、本町の行政区域が広範囲であることやそれに伴う施設や職員（消防・保育所・学校等）が多いことが要因と考えられる。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また、普通建設事業費については、新クリーンセンター整備事業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により類似団体平均より高い水準と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大規模事業の実施を予定しており、普通建設事業、公債費については類似団体より高い水準となることが予想されるが、財政状況を注視しながら事業費の抑制、分散化に努める。また、その他の経費についても施設（出張所・保育所・学校等）の統廃合、施設管理業務や事務事業の民間委託、民間ノウハウの導入、事業効率化等を推進し、類似団体平均を考慮しつつ事業費の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13,468
13,282
183.30
11,361,432
11,156,319
153,093
5,672,227
13,066,267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119697</xdr:rowOff>
    </xdr:from>
    <xdr:to>
      <xdr:col>24</xdr:col>
      <xdr:colOff>63500</xdr:colOff>
      <xdr:row>37</xdr:row>
      <xdr:rowOff>163513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3347"/>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163513</xdr:rowOff>
    </xdr:from>
    <xdr:to>
      <xdr:col>19</xdr:col>
      <xdr:colOff>177800</xdr:colOff>
      <xdr:row>38</xdr:row>
      <xdr:rowOff>2349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7163"/>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2349</xdr:rowOff>
    </xdr:from>
    <xdr:to>
      <xdr:col>15</xdr:col>
      <xdr:colOff>50800</xdr:colOff>
      <xdr:row>38</xdr:row>
      <xdr:rowOff>15494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744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156654</xdr:rowOff>
    </xdr:from>
    <xdr:to>
      <xdr:col>10</xdr:col>
      <xdr:colOff>114300</xdr:colOff>
      <xdr:row>38</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0304"/>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68897</xdr:rowOff>
    </xdr:from>
    <xdr:to>
      <xdr:col>24</xdr:col>
      <xdr:colOff>114300</xdr:colOff>
      <xdr:row>37</xdr:row>
      <xdr:rowOff>170497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47324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112713</xdr:rowOff>
    </xdr:from>
    <xdr:to>
      <xdr:col>20</xdr:col>
      <xdr:colOff>38100</xdr:colOff>
      <xdr:row>38</xdr:row>
      <xdr:rowOff>42863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33990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122999</xdr:rowOff>
    </xdr:from>
    <xdr:to>
      <xdr:col>15</xdr:col>
      <xdr:colOff>101600</xdr:colOff>
      <xdr:row>38</xdr:row>
      <xdr:rowOff>53149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44276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136144</xdr:rowOff>
    </xdr:from>
    <xdr:to>
      <xdr:col>10</xdr:col>
      <xdr:colOff>165100</xdr:colOff>
      <xdr:row>38</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57421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105854</xdr:rowOff>
    </xdr:from>
    <xdr:to>
      <xdr:col>6</xdr:col>
      <xdr:colOff>38100</xdr:colOff>
      <xdr:row>38</xdr:row>
      <xdr:rowOff>36004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27132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162747</xdr:rowOff>
    </xdr:from>
    <xdr:to>
      <xdr:col>24</xdr:col>
      <xdr:colOff>63500</xdr:colOff>
      <xdr:row>58</xdr:row>
      <xdr:rowOff>2629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5397"/>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162747</xdr:rowOff>
    </xdr:from>
    <xdr:to>
      <xdr:col>19</xdr:col>
      <xdr:colOff>177800</xdr:colOff>
      <xdr:row>57</xdr:row>
      <xdr:rowOff>164183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5397"/>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164183</xdr:rowOff>
    </xdr:from>
    <xdr:to>
      <xdr:col>15</xdr:col>
      <xdr:colOff>50800</xdr:colOff>
      <xdr:row>57</xdr:row>
      <xdr:rowOff>164665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6833"/>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73371</xdr:rowOff>
    </xdr:from>
    <xdr:to>
      <xdr:col>10</xdr:col>
      <xdr:colOff>114300</xdr:colOff>
      <xdr:row>57</xdr:row>
      <xdr:rowOff>164665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6021"/>
          <a:ext cx="889000" cy="9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123279</xdr:rowOff>
    </xdr:from>
    <xdr:to>
      <xdr:col>24</xdr:col>
      <xdr:colOff>114300</xdr:colOff>
      <xdr:row>58</xdr:row>
      <xdr:rowOff>53429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111947</xdr:rowOff>
    </xdr:from>
    <xdr:to>
      <xdr:col>20</xdr:col>
      <xdr:colOff>38100</xdr:colOff>
      <xdr:row>58</xdr:row>
      <xdr:rowOff>42097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33224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113383</xdr:rowOff>
    </xdr:from>
    <xdr:to>
      <xdr:col>15</xdr:col>
      <xdr:colOff>101600</xdr:colOff>
      <xdr:row>58</xdr:row>
      <xdr:rowOff>43533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34660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113865</xdr:rowOff>
    </xdr:from>
    <xdr:to>
      <xdr:col>10</xdr:col>
      <xdr:colOff>165100</xdr:colOff>
      <xdr:row>58</xdr:row>
      <xdr:rowOff>44015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35142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22571</xdr:rowOff>
    </xdr:from>
    <xdr:to>
      <xdr:col>6</xdr:col>
      <xdr:colOff>38100</xdr:colOff>
      <xdr:row>57</xdr:row>
      <xdr:rowOff>124171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115298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8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48923</xdr:rowOff>
    </xdr:from>
    <xdr:to>
      <xdr:col>24</xdr:col>
      <xdr:colOff>63500</xdr:colOff>
      <xdr:row>76</xdr:row>
      <xdr:rowOff>55491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9123"/>
          <a:ext cx="8382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55491</xdr:rowOff>
    </xdr:from>
    <xdr:to>
      <xdr:col>19</xdr:col>
      <xdr:colOff>177800</xdr:colOff>
      <xdr:row>77</xdr:row>
      <xdr:rowOff>42560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5691"/>
          <a:ext cx="889000" cy="15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144089</xdr:rowOff>
    </xdr:from>
    <xdr:to>
      <xdr:col>15</xdr:col>
      <xdr:colOff>50800</xdr:colOff>
      <xdr:row>77</xdr:row>
      <xdr:rowOff>42560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4289"/>
          <a:ext cx="889000" cy="6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144089</xdr:rowOff>
    </xdr:from>
    <xdr:to>
      <xdr:col>10</xdr:col>
      <xdr:colOff>114300</xdr:colOff>
      <xdr:row>78</xdr:row>
      <xdr:rowOff>39909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4289"/>
          <a:ext cx="889000" cy="2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169573</xdr:rowOff>
    </xdr:from>
    <xdr:to>
      <xdr:col>24</xdr:col>
      <xdr:colOff>114300</xdr:colOff>
      <xdr:row>76</xdr:row>
      <xdr:rowOff>99723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21000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4691</xdr:rowOff>
    </xdr:from>
    <xdr:to>
      <xdr:col>20</xdr:col>
      <xdr:colOff>38100</xdr:colOff>
      <xdr:row>76</xdr:row>
      <xdr:rowOff>106291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163210</xdr:rowOff>
    </xdr:from>
    <xdr:to>
      <xdr:col>15</xdr:col>
      <xdr:colOff>101600</xdr:colOff>
      <xdr:row>77</xdr:row>
      <xdr:rowOff>93360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93289</xdr:rowOff>
    </xdr:from>
    <xdr:to>
      <xdr:col>10</xdr:col>
      <xdr:colOff>165100</xdr:colOff>
      <xdr:row>77</xdr:row>
      <xdr:rowOff>23439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39966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160559</xdr:rowOff>
    </xdr:from>
    <xdr:to>
      <xdr:col>6</xdr:col>
      <xdr:colOff>38100</xdr:colOff>
      <xdr:row>78</xdr:row>
      <xdr:rowOff>90709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107236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116611</xdr:rowOff>
    </xdr:from>
    <xdr:to>
      <xdr:col>24</xdr:col>
      <xdr:colOff>63500</xdr:colOff>
      <xdr:row>94</xdr:row>
      <xdr:rowOff>99371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890011"/>
          <a:ext cx="838200" cy="3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60074</xdr:rowOff>
    </xdr:from>
    <xdr:to>
      <xdr:col>19</xdr:col>
      <xdr:colOff>177800</xdr:colOff>
      <xdr:row>94</xdr:row>
      <xdr:rowOff>99371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176374"/>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60074</xdr:rowOff>
    </xdr:from>
    <xdr:to>
      <xdr:col>15</xdr:col>
      <xdr:colOff>50800</xdr:colOff>
      <xdr:row>96</xdr:row>
      <xdr:rowOff>41763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76374"/>
          <a:ext cx="889000" cy="3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8199</xdr:rowOff>
    </xdr:from>
    <xdr:to>
      <xdr:col>10</xdr:col>
      <xdr:colOff>114300</xdr:colOff>
      <xdr:row>96</xdr:row>
      <xdr:rowOff>41763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67399"/>
          <a:ext cx="889000" cy="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65811</xdr:rowOff>
    </xdr:from>
    <xdr:to>
      <xdr:col>24</xdr:col>
      <xdr:colOff>114300</xdr:colOff>
      <xdr:row>92</xdr:row>
      <xdr:rowOff>167411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8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88688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69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48571</xdr:rowOff>
    </xdr:from>
    <xdr:to>
      <xdr:col>20</xdr:col>
      <xdr:colOff>38100</xdr:colOff>
      <xdr:row>94</xdr:row>
      <xdr:rowOff>150171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166698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4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9274</xdr:rowOff>
    </xdr:from>
    <xdr:to>
      <xdr:col>15</xdr:col>
      <xdr:colOff>101600</xdr:colOff>
      <xdr:row>94</xdr:row>
      <xdr:rowOff>110874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127401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162413</xdr:rowOff>
    </xdr:from>
    <xdr:to>
      <xdr:col>10</xdr:col>
      <xdr:colOff>165100</xdr:colOff>
      <xdr:row>96</xdr:row>
      <xdr:rowOff>92563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109090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2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128849</xdr:rowOff>
    </xdr:from>
    <xdr:to>
      <xdr:col>6</xdr:col>
      <xdr:colOff>38100</xdr:colOff>
      <xdr:row>96</xdr:row>
      <xdr:rowOff>58999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75526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9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108636</xdr:rowOff>
    </xdr:from>
    <xdr:to>
      <xdr:col>55</xdr:col>
      <xdr:colOff>0</xdr:colOff>
      <xdr:row>57</xdr:row>
      <xdr:rowOff>144805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81286"/>
          <a:ext cx="8382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101422</xdr:rowOff>
    </xdr:from>
    <xdr:to>
      <xdr:col>50</xdr:col>
      <xdr:colOff>114300</xdr:colOff>
      <xdr:row>57</xdr:row>
      <xdr:rowOff>144805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4072"/>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101422</xdr:rowOff>
    </xdr:from>
    <xdr:to>
      <xdr:col>45</xdr:col>
      <xdr:colOff>177800</xdr:colOff>
      <xdr:row>57</xdr:row>
      <xdr:rowOff>121565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4072"/>
          <a:ext cx="8890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121565</xdr:rowOff>
    </xdr:from>
    <xdr:to>
      <xdr:col>41</xdr:col>
      <xdr:colOff>50800</xdr:colOff>
      <xdr:row>57</xdr:row>
      <xdr:rowOff>123698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421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57836</xdr:rowOff>
    </xdr:from>
    <xdr:to>
      <xdr:col>55</xdr:col>
      <xdr:colOff>50800</xdr:colOff>
      <xdr:row>57</xdr:row>
      <xdr:rowOff>159436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36263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94005</xdr:rowOff>
    </xdr:from>
    <xdr:to>
      <xdr:col>50</xdr:col>
      <xdr:colOff>165100</xdr:colOff>
      <xdr:row>58</xdr:row>
      <xdr:rowOff>24155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50622</xdr:rowOff>
    </xdr:from>
    <xdr:to>
      <xdr:col>46</xdr:col>
      <xdr:colOff>38100</xdr:colOff>
      <xdr:row>57</xdr:row>
      <xdr:rowOff>152222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143349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70765</xdr:rowOff>
    </xdr:from>
    <xdr:to>
      <xdr:col>41</xdr:col>
      <xdr:colOff>101600</xdr:colOff>
      <xdr:row>58</xdr:row>
      <xdr:rowOff>915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163492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72898</xdr:rowOff>
    </xdr:from>
    <xdr:to>
      <xdr:col>36</xdr:col>
      <xdr:colOff>165100</xdr:colOff>
      <xdr:row>58</xdr:row>
      <xdr:rowOff>3048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165625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119453</xdr:rowOff>
    </xdr:from>
    <xdr:to>
      <xdr:col>55</xdr:col>
      <xdr:colOff>0</xdr:colOff>
      <xdr:row>78</xdr:row>
      <xdr:rowOff>137829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2553"/>
          <a:ext cx="8382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119453</xdr:rowOff>
    </xdr:from>
    <xdr:to>
      <xdr:col>50</xdr:col>
      <xdr:colOff>114300</xdr:colOff>
      <xdr:row>78</xdr:row>
      <xdr:rowOff>123507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92553"/>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119142</xdr:rowOff>
    </xdr:from>
    <xdr:to>
      <xdr:col>45</xdr:col>
      <xdr:colOff>177800</xdr:colOff>
      <xdr:row>78</xdr:row>
      <xdr:rowOff>123507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92242"/>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97096</xdr:rowOff>
    </xdr:from>
    <xdr:to>
      <xdr:col>41</xdr:col>
      <xdr:colOff>50800</xdr:colOff>
      <xdr:row>78</xdr:row>
      <xdr:rowOff>119142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0196"/>
          <a:ext cx="889000" cy="2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87029</xdr:rowOff>
    </xdr:from>
    <xdr:to>
      <xdr:col>55</xdr:col>
      <xdr:colOff>50800</xdr:colOff>
      <xdr:row>79</xdr:row>
      <xdr:rowOff>17179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46406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68653</xdr:rowOff>
    </xdr:from>
    <xdr:to>
      <xdr:col>50</xdr:col>
      <xdr:colOff>165100</xdr:colOff>
      <xdr:row>78</xdr:row>
      <xdr:rowOff>170253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72707</xdr:rowOff>
    </xdr:from>
    <xdr:to>
      <xdr:col>46</xdr:col>
      <xdr:colOff>38100</xdr:colOff>
      <xdr:row>79</xdr:row>
      <xdr:rowOff>2857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165434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68342</xdr:rowOff>
    </xdr:from>
    <xdr:to>
      <xdr:col>41</xdr:col>
      <xdr:colOff>101600</xdr:colOff>
      <xdr:row>78</xdr:row>
      <xdr:rowOff>169942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161069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46296</xdr:rowOff>
    </xdr:from>
    <xdr:to>
      <xdr:col>36</xdr:col>
      <xdr:colOff>165100</xdr:colOff>
      <xdr:row>78</xdr:row>
      <xdr:rowOff>147896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164423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142463</xdr:rowOff>
    </xdr:from>
    <xdr:to>
      <xdr:col>55</xdr:col>
      <xdr:colOff>0</xdr:colOff>
      <xdr:row>98</xdr:row>
      <xdr:rowOff>143501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44563"/>
          <a:ext cx="83820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136630</xdr:rowOff>
    </xdr:from>
    <xdr:to>
      <xdr:col>50</xdr:col>
      <xdr:colOff>114300</xdr:colOff>
      <xdr:row>98</xdr:row>
      <xdr:rowOff>143501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38730"/>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136630</xdr:rowOff>
    </xdr:from>
    <xdr:to>
      <xdr:col>45</xdr:col>
      <xdr:colOff>177800</xdr:colOff>
      <xdr:row>99</xdr:row>
      <xdr:rowOff>1234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38730"/>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1234</xdr:rowOff>
    </xdr:from>
    <xdr:to>
      <xdr:col>41</xdr:col>
      <xdr:colOff>50800</xdr:colOff>
      <xdr:row>99</xdr:row>
      <xdr:rowOff>4510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74784"/>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91663</xdr:rowOff>
    </xdr:from>
    <xdr:to>
      <xdr:col>55</xdr:col>
      <xdr:colOff>50800</xdr:colOff>
      <xdr:row>99</xdr:row>
      <xdr:rowOff>21813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9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6590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92701</xdr:rowOff>
    </xdr:from>
    <xdr:to>
      <xdr:col>50</xdr:col>
      <xdr:colOff>165100</xdr:colOff>
      <xdr:row>99</xdr:row>
      <xdr:rowOff>22851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13978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85830</xdr:rowOff>
    </xdr:from>
    <xdr:to>
      <xdr:col>46</xdr:col>
      <xdr:colOff>38100</xdr:colOff>
      <xdr:row>99</xdr:row>
      <xdr:rowOff>15980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121884</xdr:rowOff>
    </xdr:from>
    <xdr:to>
      <xdr:col>41</xdr:col>
      <xdr:colOff>101600</xdr:colOff>
      <xdr:row>99</xdr:row>
      <xdr:rowOff>52034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43161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125160</xdr:rowOff>
    </xdr:from>
    <xdr:to>
      <xdr:col>36</xdr:col>
      <xdr:colOff>165100</xdr:colOff>
      <xdr:row>99</xdr:row>
      <xdr:rowOff>55310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46437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18728</xdr:rowOff>
    </xdr:from>
    <xdr:to>
      <xdr:col>85</xdr:col>
      <xdr:colOff>126364</xdr:colOff>
      <xdr:row>38</xdr:row>
      <xdr:rowOff>111968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33678"/>
          <a:ext cx="1269" cy="129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115795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3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111968</xdr:rowOff>
    </xdr:from>
    <xdr:to>
      <xdr:col>86</xdr:col>
      <xdr:colOff>25400</xdr:colOff>
      <xdr:row>38</xdr:row>
      <xdr:rowOff>111968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2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136855</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0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18728</xdr:rowOff>
    </xdr:from>
    <xdr:to>
      <xdr:col>86</xdr:col>
      <xdr:colOff>25400</xdr:colOff>
      <xdr:row>31</xdr:row>
      <xdr:rowOff>18728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3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121312</xdr:rowOff>
    </xdr:from>
    <xdr:to>
      <xdr:col>85</xdr:col>
      <xdr:colOff>127000</xdr:colOff>
      <xdr:row>37</xdr:row>
      <xdr:rowOff>24857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22062"/>
          <a:ext cx="838200" cy="2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128778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150351</xdr:rowOff>
    </xdr:from>
    <xdr:to>
      <xdr:col>85</xdr:col>
      <xdr:colOff>177800</xdr:colOff>
      <xdr:row>37</xdr:row>
      <xdr:rowOff>80501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2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24857</xdr:rowOff>
    </xdr:from>
    <xdr:to>
      <xdr:col>81</xdr:col>
      <xdr:colOff>50800</xdr:colOff>
      <xdr:row>37</xdr:row>
      <xdr:rowOff>50689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68507"/>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15477</xdr:rowOff>
    </xdr:from>
    <xdr:to>
      <xdr:col>81</xdr:col>
      <xdr:colOff>101600</xdr:colOff>
      <xdr:row>37</xdr:row>
      <xdr:rowOff>117077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102967</xdr:rowOff>
    </xdr:from>
    <xdr:to>
      <xdr:col>76</xdr:col>
      <xdr:colOff>114300</xdr:colOff>
      <xdr:row>37</xdr:row>
      <xdr:rowOff>50689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589367"/>
          <a:ext cx="889000" cy="80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42994</xdr:rowOff>
    </xdr:from>
    <xdr:to>
      <xdr:col>76</xdr:col>
      <xdr:colOff>165100</xdr:colOff>
      <xdr:row>37</xdr:row>
      <xdr:rowOff>144594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135721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148501</xdr:rowOff>
    </xdr:from>
    <xdr:to>
      <xdr:col>71</xdr:col>
      <xdr:colOff>177800</xdr:colOff>
      <xdr:row>32</xdr:row>
      <xdr:rowOff>102967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292001"/>
          <a:ext cx="889000" cy="29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21606</xdr:rowOff>
    </xdr:from>
    <xdr:to>
      <xdr:col>72</xdr:col>
      <xdr:colOff>38100</xdr:colOff>
      <xdr:row>37</xdr:row>
      <xdr:rowOff>123206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114333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143035</xdr:rowOff>
    </xdr:from>
    <xdr:to>
      <xdr:col>67</xdr:col>
      <xdr:colOff>101600</xdr:colOff>
      <xdr:row>37</xdr:row>
      <xdr:rowOff>73185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64312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0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70512</xdr:rowOff>
    </xdr:from>
    <xdr:to>
      <xdr:col>85</xdr:col>
      <xdr:colOff>177800</xdr:colOff>
      <xdr:row>36</xdr:row>
      <xdr:rowOff>662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93389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2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145507</xdr:rowOff>
    </xdr:from>
    <xdr:to>
      <xdr:col>81</xdr:col>
      <xdr:colOff>101600</xdr:colOff>
      <xdr:row>37</xdr:row>
      <xdr:rowOff>75657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92184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171339</xdr:rowOff>
    </xdr:from>
    <xdr:to>
      <xdr:col>76</xdr:col>
      <xdr:colOff>165100</xdr:colOff>
      <xdr:row>37</xdr:row>
      <xdr:rowOff>101489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52167</xdr:rowOff>
    </xdr:from>
    <xdr:to>
      <xdr:col>72</xdr:col>
      <xdr:colOff>38100</xdr:colOff>
      <xdr:row>32</xdr:row>
      <xdr:rowOff>153767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5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170294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31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97701</xdr:rowOff>
    </xdr:from>
    <xdr:to>
      <xdr:col>67</xdr:col>
      <xdr:colOff>101600</xdr:colOff>
      <xdr:row>31</xdr:row>
      <xdr:rowOff>27851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44378</xdr:rowOff>
    </xdr:from>
    <xdr:ext cx="59901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14795" y="501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96262</xdr:rowOff>
    </xdr:from>
    <xdr:to>
      <xdr:col>85</xdr:col>
      <xdr:colOff>127000</xdr:colOff>
      <xdr:row>57</xdr:row>
      <xdr:rowOff>125709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68912"/>
          <a:ext cx="8382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125709</xdr:rowOff>
    </xdr:from>
    <xdr:to>
      <xdr:col>81</xdr:col>
      <xdr:colOff>50800</xdr:colOff>
      <xdr:row>57</xdr:row>
      <xdr:rowOff>134565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9835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65044</xdr:rowOff>
    </xdr:from>
    <xdr:to>
      <xdr:col>76</xdr:col>
      <xdr:colOff>114300</xdr:colOff>
      <xdr:row>57</xdr:row>
      <xdr:rowOff>134565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37694"/>
          <a:ext cx="889000" cy="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65044</xdr:rowOff>
    </xdr:from>
    <xdr:to>
      <xdr:col>71</xdr:col>
      <xdr:colOff>177800</xdr:colOff>
      <xdr:row>57</xdr:row>
      <xdr:rowOff>90583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37694"/>
          <a:ext cx="8890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45462</xdr:rowOff>
    </xdr:from>
    <xdr:to>
      <xdr:col>85</xdr:col>
      <xdr:colOff>177800</xdr:colOff>
      <xdr:row>57</xdr:row>
      <xdr:rowOff>147062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131839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74909</xdr:rowOff>
    </xdr:from>
    <xdr:to>
      <xdr:col>81</xdr:col>
      <xdr:colOff>101600</xdr:colOff>
      <xdr:row>58</xdr:row>
      <xdr:rowOff>5059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167636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83765</xdr:rowOff>
    </xdr:from>
    <xdr:to>
      <xdr:col>76</xdr:col>
      <xdr:colOff>165100</xdr:colOff>
      <xdr:row>58</xdr:row>
      <xdr:rowOff>13915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14244</xdr:rowOff>
    </xdr:from>
    <xdr:to>
      <xdr:col>72</xdr:col>
      <xdr:colOff>38100</xdr:colOff>
      <xdr:row>57</xdr:row>
      <xdr:rowOff>115844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106971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39783</xdr:rowOff>
    </xdr:from>
    <xdr:to>
      <xdr:col>67</xdr:col>
      <xdr:colOff>101600</xdr:colOff>
      <xdr:row>57</xdr:row>
      <xdr:rowOff>141383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132510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88081</xdr:rowOff>
    </xdr:from>
    <xdr:to>
      <xdr:col>85</xdr:col>
      <xdr:colOff>127000</xdr:colOff>
      <xdr:row>78</xdr:row>
      <xdr:rowOff>114212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61181"/>
          <a:ext cx="838200" cy="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88081</xdr:rowOff>
    </xdr:from>
    <xdr:to>
      <xdr:col>81</xdr:col>
      <xdr:colOff>50800</xdr:colOff>
      <xdr:row>78</xdr:row>
      <xdr:rowOff>120977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61181"/>
          <a:ext cx="8890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84265</xdr:rowOff>
    </xdr:from>
    <xdr:to>
      <xdr:col>76</xdr:col>
      <xdr:colOff>114300</xdr:colOff>
      <xdr:row>78</xdr:row>
      <xdr:rowOff>120977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57365"/>
          <a:ext cx="8890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49723</xdr:rowOff>
    </xdr:from>
    <xdr:to>
      <xdr:col>71</xdr:col>
      <xdr:colOff>177800</xdr:colOff>
      <xdr:row>78</xdr:row>
      <xdr:rowOff>84265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22823"/>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63412</xdr:rowOff>
    </xdr:from>
    <xdr:to>
      <xdr:col>85</xdr:col>
      <xdr:colOff>177800</xdr:colOff>
      <xdr:row>78</xdr:row>
      <xdr:rowOff>165012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37281</xdr:rowOff>
    </xdr:from>
    <xdr:to>
      <xdr:col>81</xdr:col>
      <xdr:colOff>101600</xdr:colOff>
      <xdr:row>78</xdr:row>
      <xdr:rowOff>138881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130008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70177</xdr:rowOff>
    </xdr:from>
    <xdr:to>
      <xdr:col>76</xdr:col>
      <xdr:colOff>165100</xdr:colOff>
      <xdr:row>79</xdr:row>
      <xdr:rowOff>327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162904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3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33465</xdr:rowOff>
    </xdr:from>
    <xdr:to>
      <xdr:col>72</xdr:col>
      <xdr:colOff>38100</xdr:colOff>
      <xdr:row>78</xdr:row>
      <xdr:rowOff>135065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126192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170373</xdr:rowOff>
    </xdr:from>
    <xdr:to>
      <xdr:col>67</xdr:col>
      <xdr:colOff>101600</xdr:colOff>
      <xdr:row>78</xdr:row>
      <xdr:rowOff>100523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91650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6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93783</xdr:rowOff>
    </xdr:from>
    <xdr:to>
      <xdr:col>85</xdr:col>
      <xdr:colOff>127000</xdr:colOff>
      <xdr:row>96</xdr:row>
      <xdr:rowOff>126318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2983"/>
          <a:ext cx="838200" cy="3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126318</xdr:rowOff>
    </xdr:from>
    <xdr:to>
      <xdr:col>81</xdr:col>
      <xdr:colOff>50800</xdr:colOff>
      <xdr:row>96</xdr:row>
      <xdr:rowOff>133010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5518"/>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133010</xdr:rowOff>
    </xdr:from>
    <xdr:to>
      <xdr:col>76</xdr:col>
      <xdr:colOff>114300</xdr:colOff>
      <xdr:row>96</xdr:row>
      <xdr:rowOff>165226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92210"/>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165226</xdr:rowOff>
    </xdr:from>
    <xdr:to>
      <xdr:col>71</xdr:col>
      <xdr:colOff>177800</xdr:colOff>
      <xdr:row>97</xdr:row>
      <xdr:rowOff>10376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4426"/>
          <a:ext cx="889000" cy="1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42983</xdr:rowOff>
    </xdr:from>
    <xdr:to>
      <xdr:col>85</xdr:col>
      <xdr:colOff>177800</xdr:colOff>
      <xdr:row>96</xdr:row>
      <xdr:rowOff>144583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65860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75518</xdr:rowOff>
    </xdr:from>
    <xdr:to>
      <xdr:col>81</xdr:col>
      <xdr:colOff>101600</xdr:colOff>
      <xdr:row>97</xdr:row>
      <xdr:rowOff>5668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22195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82210</xdr:rowOff>
    </xdr:from>
    <xdr:to>
      <xdr:col>76</xdr:col>
      <xdr:colOff>165100</xdr:colOff>
      <xdr:row>97</xdr:row>
      <xdr:rowOff>12360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28887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1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114426</xdr:rowOff>
    </xdr:from>
    <xdr:to>
      <xdr:col>72</xdr:col>
      <xdr:colOff>38100</xdr:colOff>
      <xdr:row>97</xdr:row>
      <xdr:rowOff>44576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61103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131026</xdr:rowOff>
    </xdr:from>
    <xdr:to>
      <xdr:col>67</xdr:col>
      <xdr:colOff>101600</xdr:colOff>
      <xdr:row>97</xdr:row>
      <xdr:rowOff>61176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77703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千円となっている。類似団体平均と比較して、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人当たりのコストが高い主なものとしては衛生費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が挙げられる。最も類似団体平均と差が大きいのが衛生費で、新クリーンセンター建設事業が主な要因である。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と比較して大きく増加しているものとしては、衛生費・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となっており、衛生費については、新クリーンセンター建設事業により大幅に増加している。また、</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築地地区津波避難施設整備事業</a:t>
          </a:r>
          <a:r>
            <a:rPr kumimoji="1" lang="ja-JP" altLang="ja-JP" sz="1100">
              <a:solidFill>
                <a:schemeClr val="dk1"/>
              </a:solidFill>
              <a:effectLst/>
              <a:latin typeface="+mn-lt"/>
              <a:ea typeface="+mn-ea"/>
              <a:cs typeface="+mn-cs"/>
            </a:rPr>
            <a:t>の増加が要因として挙げられる。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施設長寿命化事業に係る衛生費や教育費</a:t>
          </a:r>
          <a:r>
            <a:rPr kumimoji="1" lang="ja-JP" altLang="ja-JP" sz="1100">
              <a:solidFill>
                <a:schemeClr val="dk1"/>
              </a:solidFill>
              <a:effectLst/>
              <a:latin typeface="+mn-lt"/>
              <a:ea typeface="+mn-ea"/>
              <a:cs typeface="+mn-cs"/>
            </a:rPr>
            <a:t>の増加、緊急防災・減災事業債及び過疎対策事業債に係る元金償還の増加に伴う公債費の増加が見込まれる。大規模事業の実施にあたっては、財政状況を注視しながら事業費の抑制、分散化に努める。また、施設（出張所・保育所・学校等）の統廃合、施設管理業務や事務事業の民間委託、民間ノウハウの導入、事務効率化等を推進し、類似団体平均を考慮しつつ事業費の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人口減少や地価下落による町税の自然減など自主財源の確保は依然として厳しい状況が続いているが、</a:t>
          </a:r>
          <a:r>
            <a:rPr kumimoji="1" lang="ja-JP" altLang="en-US" sz="1000">
              <a:solidFill>
                <a:schemeClr val="dk1"/>
              </a:solidFill>
              <a:effectLst/>
              <a:latin typeface="+mn-lt"/>
              <a:ea typeface="+mn-ea"/>
              <a:cs typeface="+mn-cs"/>
            </a:rPr>
            <a:t>本年度は昨年度</a:t>
          </a:r>
          <a:r>
            <a:rPr kumimoji="1" lang="ja-JP" altLang="ja-JP" sz="1000">
              <a:solidFill>
                <a:schemeClr val="dk1"/>
              </a:solidFill>
              <a:effectLst/>
              <a:latin typeface="+mn-lt"/>
              <a:ea typeface="+mn-ea"/>
              <a:cs typeface="+mn-cs"/>
            </a:rPr>
            <a:t>同様、普通交付税の増等により財政調整基金をはじめとする基金残高がほぼ同値となった。実質収支額は</a:t>
          </a:r>
          <a:r>
            <a:rPr kumimoji="1" lang="ja-JP" altLang="en-US" sz="1000">
              <a:solidFill>
                <a:schemeClr val="dk1"/>
              </a:solidFill>
              <a:effectLst/>
              <a:latin typeface="+mn-lt"/>
              <a:ea typeface="+mn-ea"/>
              <a:cs typeface="+mn-cs"/>
            </a:rPr>
            <a:t>昨年度</a:t>
          </a:r>
          <a:r>
            <a:rPr kumimoji="1" lang="ja-JP" altLang="ja-JP" sz="1000">
              <a:solidFill>
                <a:schemeClr val="dk1"/>
              </a:solidFill>
              <a:effectLst/>
              <a:latin typeface="+mn-lt"/>
              <a:ea typeface="+mn-ea"/>
              <a:cs typeface="+mn-cs"/>
            </a:rPr>
            <a:t>より減少し、</a:t>
          </a:r>
          <a:r>
            <a:rPr kumimoji="1" lang="ja-JP" altLang="en-US" sz="1000">
              <a:solidFill>
                <a:schemeClr val="dk1"/>
              </a:solidFill>
              <a:effectLst/>
              <a:latin typeface="+mn-lt"/>
              <a:ea typeface="+mn-ea"/>
              <a:cs typeface="+mn-cs"/>
            </a:rPr>
            <a:t>本年度</a:t>
          </a:r>
          <a:r>
            <a:rPr kumimoji="1" lang="ja-JP" altLang="ja-JP" sz="1000">
              <a:solidFill>
                <a:schemeClr val="dk1"/>
              </a:solidFill>
              <a:effectLst/>
              <a:latin typeface="+mn-lt"/>
              <a:ea typeface="+mn-ea"/>
              <a:cs typeface="+mn-cs"/>
            </a:rPr>
            <a:t>の実質収支比率は</a:t>
          </a:r>
          <a:r>
            <a:rPr kumimoji="1" lang="en-US" altLang="ja-JP" sz="1000">
              <a:solidFill>
                <a:schemeClr val="dk1"/>
              </a:solidFill>
              <a:effectLst/>
              <a:latin typeface="+mn-lt"/>
              <a:ea typeface="+mn-ea"/>
              <a:cs typeface="+mn-cs"/>
            </a:rPr>
            <a:t>2.70%</a:t>
          </a:r>
          <a:r>
            <a:rPr kumimoji="1" lang="ja-JP" altLang="ja-JP" sz="1000">
              <a:solidFill>
                <a:schemeClr val="dk1"/>
              </a:solidFill>
              <a:effectLst/>
              <a:latin typeface="+mn-lt"/>
              <a:ea typeface="+mn-ea"/>
              <a:cs typeface="+mn-cs"/>
            </a:rPr>
            <a:t>となった。また、実質単年度収支についても</a:t>
          </a:r>
          <a:r>
            <a:rPr kumimoji="1" lang="ja-JP" altLang="en-US" sz="1000">
              <a:solidFill>
                <a:schemeClr val="dk1"/>
              </a:solidFill>
              <a:effectLst/>
              <a:latin typeface="+mn-lt"/>
              <a:ea typeface="+mn-ea"/>
              <a:cs typeface="+mn-cs"/>
            </a:rPr>
            <a:t>昨年度</a:t>
          </a:r>
          <a:r>
            <a:rPr kumimoji="1" lang="ja-JP" altLang="ja-JP" sz="1000">
              <a:solidFill>
                <a:schemeClr val="dk1"/>
              </a:solidFill>
              <a:effectLst/>
              <a:latin typeface="+mn-lt"/>
              <a:ea typeface="+mn-ea"/>
              <a:cs typeface="+mn-cs"/>
            </a:rPr>
            <a:t>より減少しており、</a:t>
          </a:r>
          <a:r>
            <a:rPr kumimoji="1" lang="en-US" altLang="ja-JP" sz="1000">
              <a:solidFill>
                <a:schemeClr val="dk1"/>
              </a:solidFill>
              <a:effectLst/>
              <a:latin typeface="+mn-lt"/>
              <a:ea typeface="+mn-ea"/>
              <a:cs typeface="+mn-cs"/>
            </a:rPr>
            <a:t>0.15%</a:t>
          </a:r>
          <a:r>
            <a:rPr kumimoji="1" lang="ja-JP" altLang="ja-JP" sz="1000">
              <a:solidFill>
                <a:schemeClr val="dk1"/>
              </a:solidFill>
              <a:effectLst/>
              <a:latin typeface="+mn-lt"/>
              <a:ea typeface="+mn-ea"/>
              <a:cs typeface="+mn-cs"/>
            </a:rPr>
            <a:t>の減となっている。主な要因としては、</a:t>
          </a:r>
          <a:r>
            <a:rPr kumimoji="1" lang="ja-JP" altLang="en-US" sz="1000">
              <a:solidFill>
                <a:schemeClr val="dk1"/>
              </a:solidFill>
              <a:effectLst/>
              <a:latin typeface="+mn-lt"/>
              <a:ea typeface="+mn-ea"/>
              <a:cs typeface="+mn-cs"/>
            </a:rPr>
            <a:t>翌年度に繰り越すべき財源の差し引き</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主に新しい地方経済・生活環境創生交付金</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による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今後も大規模事業が予定されているため、歳入の維持や経常経費の削減等により財政状況を健全に保ち、公債費の増加を見据えて少しでも多くの基金を積立てる必要がある。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連結実質赤字比率については、各会計で黒字となっており、町全体としても健全な財政状況を維持できている。</a:t>
          </a:r>
          <a:endParaRPr lang="ja-JP" altLang="ja-JP" sz="1400">
            <a:effectLst/>
          </a:endParaRPr>
        </a:p>
        <a:p>
          <a:r>
            <a:rPr kumimoji="1" lang="ja-JP" altLang="ja-JP" sz="1100">
              <a:solidFill>
                <a:schemeClr val="dk1"/>
              </a:solidFill>
              <a:effectLst/>
              <a:latin typeface="+mn-lt"/>
              <a:ea typeface="+mn-ea"/>
              <a:cs typeface="+mn-cs"/>
            </a:rPr>
            <a:t>　しかし、水道・病院事業会計では施設の老朽化や人口減少等による経営悪化が予想され、介護保険事業費特別会計、後期高齢者医療事業費特別会計では高齢化等により給付費が更に増大することが予想され、下水道事業会計では施設の老朽化による大規模修繕が必要になってくる。</a:t>
          </a:r>
          <a:endParaRPr lang="ja-JP" altLang="ja-JP" sz="1400">
            <a:effectLst/>
          </a:endParaRPr>
        </a:p>
        <a:p>
          <a:r>
            <a:rPr kumimoji="1" lang="ja-JP" altLang="ja-JP" sz="1100">
              <a:solidFill>
                <a:schemeClr val="dk1"/>
              </a:solidFill>
              <a:effectLst/>
              <a:latin typeface="+mn-lt"/>
              <a:ea typeface="+mn-ea"/>
              <a:cs typeface="+mn-cs"/>
            </a:rPr>
            <a:t>　今後も経営戦略や公立病院改革プランに基づき経営の効率化を図り、各特別会計・公営企業会計それぞれが健全な財政運営を行うことで、町全体の財政状況の健全化に努めていく。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11361432</v>
      </c>
      <c r="BO4" s="358"/>
      <c r="BP4" s="358"/>
      <c r="BQ4" s="358"/>
      <c r="BR4" s="358"/>
      <c r="BS4" s="358"/>
      <c r="BT4" s="358"/>
      <c r="BU4" s="359"/>
      <c r="BV4" s="357">
        <v>10299945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3.1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11156319</v>
      </c>
      <c r="BO5" s="395"/>
      <c r="BP5" s="395"/>
      <c r="BQ5" s="395"/>
      <c r="BR5" s="395"/>
      <c r="BS5" s="395"/>
      <c r="BT5" s="395"/>
      <c r="BU5" s="396"/>
      <c r="BV5" s="394">
        <v>10112779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96.1</v>
      </c>
      <c r="CU5" s="392"/>
      <c r="CV5" s="392"/>
      <c r="CW5" s="392"/>
      <c r="CX5" s="392"/>
      <c r="CY5" s="392"/>
      <c r="CZ5" s="392"/>
      <c r="DA5" s="393"/>
      <c r="DB5" s="391">
        <v>96.6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205113</v>
      </c>
      <c r="BO6" s="395"/>
      <c r="BP6" s="395"/>
      <c r="BQ6" s="395"/>
      <c r="BR6" s="395"/>
      <c r="BS6" s="395"/>
      <c r="BT6" s="395"/>
      <c r="BU6" s="396"/>
      <c r="BV6" s="394">
        <v>187166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96.3</v>
      </c>
      <c r="CU6" s="432"/>
      <c r="CV6" s="432"/>
      <c r="CW6" s="432"/>
      <c r="CX6" s="432"/>
      <c r="CY6" s="432"/>
      <c r="CZ6" s="432"/>
      <c r="DA6" s="433"/>
      <c r="DB6" s="431">
        <v>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52020</v>
      </c>
      <c r="BO7" s="395"/>
      <c r="BP7" s="395"/>
      <c r="BQ7" s="395"/>
      <c r="BR7" s="395"/>
      <c r="BS7" s="395"/>
      <c r="BT7" s="395"/>
      <c r="BU7" s="396"/>
      <c r="BV7" s="394">
        <v>16181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5672227</v>
      </c>
      <c r="CU7" s="395"/>
      <c r="CV7" s="395"/>
      <c r="CW7" s="395"/>
      <c r="CX7" s="395"/>
      <c r="CY7" s="395"/>
      <c r="CZ7" s="395"/>
      <c r="DA7" s="396"/>
      <c r="DB7" s="394">
        <v>5507054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153093</v>
      </c>
      <c r="BO8" s="395"/>
      <c r="BP8" s="395"/>
      <c r="BQ8" s="395"/>
      <c r="BR8" s="395"/>
      <c r="BS8" s="395"/>
      <c r="BT8" s="395"/>
      <c r="BU8" s="396"/>
      <c r="BV8" s="394">
        <v>170985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14137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-17892</v>
      </c>
      <c r="BO9" s="395"/>
      <c r="BP9" s="395"/>
      <c r="BQ9" s="395"/>
      <c r="BR9" s="395"/>
      <c r="BS9" s="395"/>
      <c r="BT9" s="395"/>
      <c r="BU9" s="396"/>
      <c r="BV9" s="394">
        <v>-8582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15.1</v>
      </c>
      <c r="CU9" s="392"/>
      <c r="CV9" s="392"/>
      <c r="CW9" s="392"/>
      <c r="CX9" s="392"/>
      <c r="CY9" s="392"/>
      <c r="CZ9" s="392"/>
      <c r="DA9" s="393"/>
      <c r="DB9" s="391">
        <v>14.6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15682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612</v>
      </c>
      <c r="BO10" s="395"/>
      <c r="BP10" s="395"/>
      <c r="BQ10" s="395"/>
      <c r="BR10" s="395"/>
      <c r="BS10" s="395"/>
      <c r="BT10" s="395"/>
      <c r="BU10" s="396"/>
      <c r="BV10" s="394">
        <v>109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13468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13282</v>
      </c>
      <c r="S13" s="479"/>
      <c r="T13" s="479"/>
      <c r="U13" s="479"/>
      <c r="V13" s="480"/>
      <c r="W13" s="410" t="s">
        <v>131</v>
      </c>
      <c r="X13" s="411"/>
      <c r="Y13" s="411"/>
      <c r="Z13" s="411"/>
      <c r="AA13" s="411"/>
      <c r="AB13" s="401"/>
      <c r="AC13" s="445">
        <v>305</v>
      </c>
      <c r="AD13" s="446"/>
      <c r="AE13" s="446"/>
      <c r="AF13" s="446"/>
      <c r="AG13" s="488"/>
      <c r="AH13" s="445">
        <v>353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-17280</v>
      </c>
      <c r="BO13" s="395"/>
      <c r="BP13" s="395"/>
      <c r="BQ13" s="395"/>
      <c r="BR13" s="395"/>
      <c r="BS13" s="395"/>
      <c r="BT13" s="395"/>
      <c r="BU13" s="396"/>
      <c r="BV13" s="394">
        <v>-8473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13778</v>
      </c>
      <c r="S14" s="479"/>
      <c r="T14" s="479"/>
      <c r="U14" s="479"/>
      <c r="V14" s="480"/>
      <c r="W14" s="384"/>
      <c r="X14" s="385"/>
      <c r="Y14" s="385"/>
      <c r="Z14" s="385"/>
      <c r="AA14" s="385"/>
      <c r="AB14" s="374"/>
      <c r="AC14" s="481">
        <v>5.0999999999999996</v>
      </c>
      <c r="AD14" s="482"/>
      <c r="AE14" s="482"/>
      <c r="AF14" s="482"/>
      <c r="AG14" s="483"/>
      <c r="AH14" s="481">
        <v>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13.3</v>
      </c>
      <c r="CU14" s="493"/>
      <c r="CV14" s="493"/>
      <c r="CW14" s="493"/>
      <c r="CX14" s="493"/>
      <c r="CY14" s="493"/>
      <c r="CZ14" s="493"/>
      <c r="DA14" s="494"/>
      <c r="DB14" s="492">
        <v>13.5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13626</v>
      </c>
      <c r="S15" s="479"/>
      <c r="T15" s="479"/>
      <c r="U15" s="479"/>
      <c r="V15" s="480"/>
      <c r="W15" s="410" t="s">
        <v>137</v>
      </c>
      <c r="X15" s="411"/>
      <c r="Y15" s="411"/>
      <c r="Z15" s="411"/>
      <c r="AA15" s="411"/>
      <c r="AB15" s="401"/>
      <c r="AC15" s="445">
        <v>830</v>
      </c>
      <c r="AD15" s="446"/>
      <c r="AE15" s="446"/>
      <c r="AF15" s="446"/>
      <c r="AG15" s="488"/>
      <c r="AH15" s="445">
        <v>996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1550433</v>
      </c>
      <c r="BO15" s="358"/>
      <c r="BP15" s="358"/>
      <c r="BQ15" s="358"/>
      <c r="BR15" s="358"/>
      <c r="BS15" s="358"/>
      <c r="BT15" s="358"/>
      <c r="BU15" s="359"/>
      <c r="BV15" s="357">
        <v>1546306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13.8</v>
      </c>
      <c r="AD16" s="482"/>
      <c r="AE16" s="482"/>
      <c r="AF16" s="482"/>
      <c r="AG16" s="483"/>
      <c r="AH16" s="481">
        <v>14.6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5281961</v>
      </c>
      <c r="BO16" s="395"/>
      <c r="BP16" s="395"/>
      <c r="BQ16" s="395"/>
      <c r="BR16" s="395"/>
      <c r="BS16" s="395"/>
      <c r="BT16" s="395"/>
      <c r="BU16" s="396"/>
      <c r="BV16" s="394">
        <v>5093858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4889</v>
      </c>
      <c r="AD17" s="446"/>
      <c r="AE17" s="446"/>
      <c r="AF17" s="446"/>
      <c r="AG17" s="488"/>
      <c r="AH17" s="445">
        <v>5458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1927807</v>
      </c>
      <c r="BO17" s="395"/>
      <c r="BP17" s="395"/>
      <c r="BQ17" s="395"/>
      <c r="BR17" s="395"/>
      <c r="BS17" s="395"/>
      <c r="BT17" s="395"/>
      <c r="BU17" s="396"/>
      <c r="BV17" s="394">
        <v>1927947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183.3</v>
      </c>
      <c r="M18" s="521"/>
      <c r="N18" s="521"/>
      <c r="O18" s="521"/>
      <c r="P18" s="521"/>
      <c r="Q18" s="521"/>
      <c r="R18" s="522"/>
      <c r="S18" s="522"/>
      <c r="T18" s="522"/>
      <c r="U18" s="522"/>
      <c r="V18" s="523"/>
      <c r="W18" s="412"/>
      <c r="X18" s="413"/>
      <c r="Y18" s="413"/>
      <c r="Z18" s="413"/>
      <c r="AA18" s="413"/>
      <c r="AB18" s="404"/>
      <c r="AC18" s="524">
        <v>81.2</v>
      </c>
      <c r="AD18" s="525"/>
      <c r="AE18" s="525"/>
      <c r="AF18" s="525"/>
      <c r="AG18" s="526"/>
      <c r="AH18" s="524">
        <v>80.2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5573335</v>
      </c>
      <c r="BO18" s="395"/>
      <c r="BP18" s="395"/>
      <c r="BQ18" s="395"/>
      <c r="BR18" s="395"/>
      <c r="BS18" s="395"/>
      <c r="BT18" s="395"/>
      <c r="BU18" s="396"/>
      <c r="BV18" s="394">
        <v>5371428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77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7235735</v>
      </c>
      <c r="BO19" s="395"/>
      <c r="BP19" s="395"/>
      <c r="BQ19" s="395"/>
      <c r="BR19" s="395"/>
      <c r="BS19" s="395"/>
      <c r="BT19" s="395"/>
      <c r="BU19" s="396"/>
      <c r="BV19" s="394">
        <v>7274122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6795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13066267</v>
      </c>
      <c r="BO22" s="358"/>
      <c r="BP22" s="358"/>
      <c r="BQ22" s="358"/>
      <c r="BR22" s="358"/>
      <c r="BS22" s="358"/>
      <c r="BT22" s="358"/>
      <c r="BU22" s="359"/>
      <c r="BV22" s="357">
        <v>12709326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12047890</v>
      </c>
      <c r="BO23" s="395"/>
      <c r="BP23" s="395"/>
      <c r="BQ23" s="395"/>
      <c r="BR23" s="395"/>
      <c r="BS23" s="395"/>
      <c r="BT23" s="395"/>
      <c r="BU23" s="396"/>
      <c r="BV23" s="394">
        <v>11540103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6700</v>
      </c>
      <c r="R24" s="446"/>
      <c r="S24" s="446"/>
      <c r="T24" s="446"/>
      <c r="U24" s="446"/>
      <c r="V24" s="488"/>
      <c r="W24" s="540"/>
      <c r="X24" s="541"/>
      <c r="Y24" s="542"/>
      <c r="Z24" s="444" t="s">
        <v>162</v>
      </c>
      <c r="AA24" s="424"/>
      <c r="AB24" s="424"/>
      <c r="AC24" s="424"/>
      <c r="AD24" s="424"/>
      <c r="AE24" s="424"/>
      <c r="AF24" s="424"/>
      <c r="AG24" s="425"/>
      <c r="AH24" s="445">
        <v>191</v>
      </c>
      <c r="AI24" s="446"/>
      <c r="AJ24" s="446"/>
      <c r="AK24" s="446"/>
      <c r="AL24" s="488"/>
      <c r="AM24" s="445">
        <v>578730</v>
      </c>
      <c r="AN24" s="446"/>
      <c r="AO24" s="446"/>
      <c r="AP24" s="446"/>
      <c r="AQ24" s="446"/>
      <c r="AR24" s="488"/>
      <c r="AS24" s="445">
        <v>3030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10763233</v>
      </c>
      <c r="BO24" s="395"/>
      <c r="BP24" s="395"/>
      <c r="BQ24" s="395"/>
      <c r="BR24" s="395"/>
      <c r="BS24" s="395"/>
      <c r="BT24" s="395"/>
      <c r="BU24" s="396"/>
      <c r="BV24" s="394">
        <v>10144566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v>40</v>
      </c>
      <c r="AI25" s="446"/>
      <c r="AJ25" s="446"/>
      <c r="AK25" s="446"/>
      <c r="AL25" s="488"/>
      <c r="AM25" s="445">
        <v>122920</v>
      </c>
      <c r="AN25" s="446"/>
      <c r="AO25" s="446"/>
      <c r="AP25" s="446"/>
      <c r="AQ25" s="446"/>
      <c r="AR25" s="488"/>
      <c r="AS25" s="445">
        <v>3073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5835363</v>
      </c>
      <c r="BO25" s="358"/>
      <c r="BP25" s="358"/>
      <c r="BQ25" s="358"/>
      <c r="BR25" s="358"/>
      <c r="BS25" s="358"/>
      <c r="BT25" s="358"/>
      <c r="BU25" s="359"/>
      <c r="BV25" s="357">
        <v>6793168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5000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497630</v>
      </c>
      <c r="BO27" s="517"/>
      <c r="BP27" s="517"/>
      <c r="BQ27" s="517"/>
      <c r="BR27" s="517"/>
      <c r="BS27" s="517"/>
      <c r="BT27" s="517"/>
      <c r="BU27" s="518"/>
      <c r="BV27" s="516">
        <v>491532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2300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1238697</v>
      </c>
      <c r="BO28" s="358"/>
      <c r="BP28" s="358"/>
      <c r="BQ28" s="358"/>
      <c r="BR28" s="358"/>
      <c r="BS28" s="358"/>
      <c r="BT28" s="358"/>
      <c r="BU28" s="359"/>
      <c r="BV28" s="357">
        <v>1238085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9</v>
      </c>
      <c r="M29" s="446"/>
      <c r="N29" s="446"/>
      <c r="O29" s="446"/>
      <c r="P29" s="488"/>
      <c r="Q29" s="445">
        <v>2100</v>
      </c>
      <c r="R29" s="446"/>
      <c r="S29" s="446"/>
      <c r="T29" s="446"/>
      <c r="U29" s="446"/>
      <c r="V29" s="488"/>
      <c r="W29" s="543"/>
      <c r="X29" s="544"/>
      <c r="Y29" s="545"/>
      <c r="Z29" s="444" t="s">
        <v>178</v>
      </c>
      <c r="AA29" s="424"/>
      <c r="AB29" s="424"/>
      <c r="AC29" s="424"/>
      <c r="AD29" s="424"/>
      <c r="AE29" s="424"/>
      <c r="AF29" s="424"/>
      <c r="AG29" s="425"/>
      <c r="AH29" s="445">
        <v>193</v>
      </c>
      <c r="AI29" s="446"/>
      <c r="AJ29" s="446"/>
      <c r="AK29" s="446"/>
      <c r="AL29" s="488"/>
      <c r="AM29" s="445">
        <v>586302</v>
      </c>
      <c r="AN29" s="446"/>
      <c r="AO29" s="446"/>
      <c r="AP29" s="446"/>
      <c r="AQ29" s="446"/>
      <c r="AR29" s="488"/>
      <c r="AS29" s="445">
        <v>3038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1630763</v>
      </c>
      <c r="BO29" s="395"/>
      <c r="BP29" s="395"/>
      <c r="BQ29" s="395"/>
      <c r="BR29" s="395"/>
      <c r="BS29" s="395"/>
      <c r="BT29" s="395"/>
      <c r="BU29" s="396"/>
      <c r="BV29" s="394">
        <v>1590946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97.2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2486401</v>
      </c>
      <c r="BO30" s="517"/>
      <c r="BP30" s="517"/>
      <c r="BQ30" s="517"/>
      <c r="BR30" s="517"/>
      <c r="BS30" s="517"/>
      <c r="BT30" s="517"/>
      <c r="BU30" s="518"/>
      <c r="BV30" s="516">
        <v>2208595</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国民健康保険事業費特別会計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IF('各会計、関係団体の財政状況及び健全化判断比率'!B35="","",'各会計、関係団体の財政状況及び健全化判断比率'!B35)</f>
        <v>勝浦地方卸売市場事業費特別会計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那智勝浦冷蔵株式会社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土地取得事業費特別会計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後期高齢者医療事業費特別会計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町立温泉病院事業会計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紀南学園事務組合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育英奨学金貸与事業費特別会計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介護保険事業費特別会計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東牟婁郡町村新宮市老人福祉施設事務組合（一般会計）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介護認定審査会共同設置事業費特別会計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東牟婁郡町村新宮市老人福祉施設事務組合（特別会計）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那智勝浦町・太地町環境衛生施設一部事務組合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新宮周辺広域市町村圏事務組合（一般会計）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新宮周辺広域市町村圏事務組合（特別会計）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和歌山地方税回収機構</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20</v>
      </c>
      <c r="BX42" s="584"/>
      <c r="BY42" s="585" t="str">
        <f>IF('各会計、関係団体の財政状況及び健全化判断比率'!B76="","",'各会計、関係団体の財政状況及び健全化判断比率'!B76)</f>
        <v>和歌山県後期高齢者医療広域連合（一般会計）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21</v>
      </c>
      <c r="BX43" s="584"/>
      <c r="BY43" s="585" t="str">
        <f>IF('各会計、関係団体の財政状況及び健全化判断比率'!B77="","",'各会計、関係団体の財政状況及び健全化判断比率'!B77)</f>
        <v>和歌山県後期高齢者医療広域連合（特別会計）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IATxZ1/itZq3HT/VCWQEc+TriDgCxYc5Q4SDMg5jClkqyNHszgwuNpayJKP3snxGg3rmHxkUOBCGT+EzG0tRQ==" saltValue="xcbYYAXb8lmuQ/xpHHCP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6" zoomScale="85" zoomScaleNormal="85"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539</v>
      </c>
      <c r="D34" s="1136"/>
      <c r="E34" s="1137"/>
      <c r="F34" s="32">
        <v>5.9</v>
      </c>
      <c r="G34" s="33">
        <v>9.69</v>
      </c>
      <c r="H34" s="33">
        <v>12.85</v>
      </c>
      <c r="I34" s="33">
        <v>12.56</v>
      </c>
      <c r="J34" s="34">
        <v>9.74</v>
      </c>
      <c r="K34" s="22"/>
      <c r="L34" s="22"/>
      <c r="M34" s="22"/>
      <c r="N34" s="22"/>
      <c r="O34" s="22"/>
      <c r="P34" s="22"/>
    </row>
    <row r="35" spans="1:16" ht="39" customHeight="1" x14ac:dyDescent="0.2">
      <c r="A35" s="22"/>
      <c r="B35" s="35"/>
      <c r="C35" s="1132" t="s">
        <v>540</v>
      </c>
      <c r="D35" s="1132"/>
      <c r="E35" s="1133"/>
      <c r="F35" s="36">
        <v>9.99</v>
      </c>
      <c r="G35" s="37">
        <v>8.27</v>
      </c>
      <c r="H35" s="37">
        <v>7.17</v>
      </c>
      <c r="I35" s="37">
        <v>5.98</v>
      </c>
      <c r="J35" s="38">
        <v>5.61</v>
      </c>
      <c r="K35" s="22"/>
      <c r="L35" s="22"/>
      <c r="M35" s="22"/>
      <c r="N35" s="22"/>
      <c r="O35" s="22"/>
      <c r="P35" s="22"/>
    </row>
    <row r="36" spans="1:16" ht="39" customHeight="1" x14ac:dyDescent="0.2">
      <c r="A36" s="22"/>
      <c r="B36" s="35"/>
      <c r="C36" s="1132" t="s">
        <v>541</v>
      </c>
      <c r="D36" s="1132"/>
      <c r="E36" s="1133"/>
      <c r="F36" s="36">
        <v>1.25</v>
      </c>
      <c r="G36" s="37">
        <v>3.43</v>
      </c>
      <c r="H36" s="37">
        <v>3.28</v>
      </c>
      <c r="I36" s="37">
        <v>3.1</v>
      </c>
      <c r="J36" s="38">
        <v>2.69</v>
      </c>
      <c r="K36" s="22"/>
      <c r="L36" s="22"/>
      <c r="M36" s="22"/>
      <c r="N36" s="22"/>
      <c r="O36" s="22"/>
      <c r="P36" s="22"/>
    </row>
    <row r="37" spans="1:16" ht="39" customHeight="1" x14ac:dyDescent="0.2">
      <c r="A37" s="22"/>
      <c r="B37" s="35"/>
      <c r="C37" s="1132" t="s">
        <v>542</v>
      </c>
      <c r="D37" s="1132"/>
      <c r="E37" s="1133"/>
      <c r="F37" s="36">
        <v>0.49</v>
      </c>
      <c r="G37" s="37">
        <v>1.05</v>
      </c>
      <c r="H37" s="37">
        <v>0.72</v>
      </c>
      <c r="I37" s="37">
        <v>0.51</v>
      </c>
      <c r="J37" s="38">
        <v>0.2</v>
      </c>
      <c r="K37" s="22"/>
      <c r="L37" s="22"/>
      <c r="M37" s="22"/>
      <c r="N37" s="22"/>
      <c r="O37" s="22"/>
      <c r="P37" s="22"/>
    </row>
    <row r="38" spans="1:16" ht="39" customHeight="1" x14ac:dyDescent="0.2">
      <c r="A38" s="22"/>
      <c r="B38" s="35"/>
      <c r="C38" s="1132" t="s">
        <v>543</v>
      </c>
      <c r="D38" s="1132"/>
      <c r="E38" s="1133"/>
      <c r="F38" s="36">
        <v>0.01</v>
      </c>
      <c r="G38" s="37">
        <v>0.28000000000000003</v>
      </c>
      <c r="H38" s="37">
        <v>0.11</v>
      </c>
      <c r="I38" s="37">
        <v>0.13</v>
      </c>
      <c r="J38" s="38">
        <v>0.13</v>
      </c>
      <c r="K38" s="22"/>
      <c r="L38" s="22"/>
      <c r="M38" s="22"/>
      <c r="N38" s="22"/>
      <c r="O38" s="22"/>
      <c r="P38" s="22"/>
    </row>
    <row r="39" spans="1:16" ht="39" customHeight="1" x14ac:dyDescent="0.2">
      <c r="A39" s="22"/>
      <c r="B39" s="35"/>
      <c r="C39" s="1132" t="s">
        <v>544</v>
      </c>
      <c r="D39" s="1132"/>
      <c r="E39" s="1133"/>
      <c r="F39" s="36">
        <v>0.06</v>
      </c>
      <c r="G39" s="37">
        <v>0.05</v>
      </c>
      <c r="H39" s="37">
        <v>0.05</v>
      </c>
      <c r="I39" s="37">
        <v>0.06</v>
      </c>
      <c r="J39" s="38">
        <v>0.08</v>
      </c>
      <c r="K39" s="22"/>
      <c r="L39" s="22"/>
      <c r="M39" s="22"/>
      <c r="N39" s="22"/>
      <c r="O39" s="22"/>
      <c r="P39" s="22"/>
    </row>
    <row r="40" spans="1:16" ht="39" customHeight="1" x14ac:dyDescent="0.2">
      <c r="A40" s="22"/>
      <c r="B40" s="35"/>
      <c r="C40" s="1132" t="s">
        <v>545</v>
      </c>
      <c r="D40" s="1132"/>
      <c r="E40" s="1133"/>
      <c r="F40" s="36">
        <v>0.02</v>
      </c>
      <c r="G40" s="37">
        <v>0.02</v>
      </c>
      <c r="H40" s="37">
        <v>0.09</v>
      </c>
      <c r="I40" s="37">
        <v>0.01</v>
      </c>
      <c r="J40" s="38">
        <v>0.01</v>
      </c>
      <c r="K40" s="22"/>
      <c r="L40" s="22"/>
      <c r="M40" s="22"/>
      <c r="N40" s="22"/>
      <c r="O40" s="22"/>
      <c r="P40" s="22"/>
    </row>
    <row r="41" spans="1:16" ht="39" customHeight="1" x14ac:dyDescent="0.2">
      <c r="A41" s="22"/>
      <c r="B41" s="35"/>
      <c r="C41" s="1132" t="s">
        <v>546</v>
      </c>
      <c r="D41" s="1132"/>
      <c r="E41" s="1133"/>
      <c r="F41" s="36">
        <v>0</v>
      </c>
      <c r="G41" s="37">
        <v>0.01</v>
      </c>
      <c r="H41" s="37">
        <v>0</v>
      </c>
      <c r="I41" s="37">
        <v>0</v>
      </c>
      <c r="J41" s="38">
        <v>0</v>
      </c>
      <c r="K41" s="22"/>
      <c r="L41" s="22"/>
      <c r="M41" s="22"/>
      <c r="N41" s="22"/>
      <c r="O41" s="22"/>
      <c r="P41" s="22"/>
    </row>
    <row r="42" spans="1:16" ht="39" customHeight="1" x14ac:dyDescent="0.2">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548</v>
      </c>
      <c r="D43" s="1134"/>
      <c r="E43" s="1135"/>
      <c r="F43" s="41">
        <v>0</v>
      </c>
      <c r="G43" s="42">
        <v>0</v>
      </c>
      <c r="H43" s="42">
        <v>0</v>
      </c>
      <c r="I43" s="42">
        <v>0.14000000000000001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43iDoSnFxQ74fycbAPGCKwabu22mrwHvwwI4AnxgQC/wJgRkmIsCIjmTcDvAbifl0lvp7hIJ828yWFXyve/uQ==" saltValue="rpOxu9XYriSM6jrdmYw8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5" zoomScaleNormal="85" zoomScaleSheetLayoutView="55" workbookViewId="0">
      <selection activeCell="P43" sqref="P4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961</v>
      </c>
      <c r="L45" s="58">
        <v>999</v>
      </c>
      <c r="M45" s="58">
        <v>1073</v>
      </c>
      <c r="N45" s="58">
        <v>1074</v>
      </c>
      <c r="O45" s="59">
        <v>1145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146</v>
      </c>
      <c r="L48" s="62">
        <v>175</v>
      </c>
      <c r="M48" s="62">
        <v>190</v>
      </c>
      <c r="N48" s="62">
        <v>188</v>
      </c>
      <c r="O48" s="63">
        <v>185</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493</v>
      </c>
      <c r="L49" s="62" t="s">
        <v>493</v>
      </c>
      <c r="M49" s="62" t="s">
        <v>493</v>
      </c>
      <c r="N49" s="62" t="s">
        <v>493</v>
      </c>
      <c r="O49" s="63" t="s">
        <v>493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493</v>
      </c>
      <c r="L50" s="62" t="s">
        <v>493</v>
      </c>
      <c r="M50" s="62" t="s">
        <v>493</v>
      </c>
      <c r="N50" s="62" t="s">
        <v>493</v>
      </c>
      <c r="O50" s="63" t="s">
        <v>493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741</v>
      </c>
      <c r="L52" s="62">
        <v>811</v>
      </c>
      <c r="M52" s="62">
        <v>876</v>
      </c>
      <c r="N52" s="62">
        <v>899</v>
      </c>
      <c r="O52" s="63">
        <v>964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366</v>
      </c>
      <c r="L53" s="67">
        <v>363</v>
      </c>
      <c r="M53" s="67">
        <v>387</v>
      </c>
      <c r="N53" s="67">
        <v>363</v>
      </c>
      <c r="O53" s="68">
        <v>366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vNn5oROBA3pZlG6slhkkmPXqkBeSyXBJKws2A4wcbPNobmrlJ9F9q8b1akgzkpRfudzNU1zCN1pUEDwfoXnMw==" saltValue="Y/HsZqmi+Gy33JRqtNcM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7" zoomScaleSheetLayoutView="100" workbookViewId="0">
      <selection activeCell="Q39" sqref="Q3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13258</v>
      </c>
      <c r="J41" s="331">
        <v>13622</v>
      </c>
      <c r="K41" s="331">
        <v>13919</v>
      </c>
      <c r="L41" s="331">
        <v>14000</v>
      </c>
      <c r="M41" s="332">
        <v>14231</v>
      </c>
    </row>
    <row r="42" spans="2:13" ht="27.75" customHeight="1" x14ac:dyDescent="0.2">
      <c r="B42" s="1171"/>
      <c r="C42" s="1172"/>
      <c r="D42" s="104"/>
      <c r="E42" s="1177" t="s">
        <v>32</v>
      </c>
      <c r="F42" s="1177"/>
      <c r="G42" s="1177"/>
      <c r="H42" s="1178"/>
      <c r="I42" s="333" t="s">
        <v>493</v>
      </c>
      <c r="J42" s="334" t="s">
        <v>493</v>
      </c>
      <c r="K42" s="334" t="s">
        <v>493</v>
      </c>
      <c r="L42" s="334" t="s">
        <v>493</v>
      </c>
      <c r="M42" s="335" t="s">
        <v>493</v>
      </c>
    </row>
    <row r="43" spans="2:13" ht="27.75" customHeight="1" x14ac:dyDescent="0.2">
      <c r="B43" s="1171"/>
      <c r="C43" s="1172"/>
      <c r="D43" s="104"/>
      <c r="E43" s="1177" t="s">
        <v>33</v>
      </c>
      <c r="F43" s="1177"/>
      <c r="G43" s="1177"/>
      <c r="H43" s="1178"/>
      <c r="I43" s="333">
        <v>1650</v>
      </c>
      <c r="J43" s="334">
        <v>1518</v>
      </c>
      <c r="K43" s="334">
        <v>1663</v>
      </c>
      <c r="L43" s="334">
        <v>1732</v>
      </c>
      <c r="M43" s="335">
        <v>2040</v>
      </c>
    </row>
    <row r="44" spans="2:13" ht="27.75" customHeight="1" x14ac:dyDescent="0.2">
      <c r="B44" s="1171"/>
      <c r="C44" s="1172"/>
      <c r="D44" s="104"/>
      <c r="E44" s="1177" t="s">
        <v>34</v>
      </c>
      <c r="F44" s="1177"/>
      <c r="G44" s="1177"/>
      <c r="H44" s="1178"/>
      <c r="I44" s="333">
        <v>192</v>
      </c>
      <c r="J44" s="334">
        <v>184</v>
      </c>
      <c r="K44" s="334">
        <v>176</v>
      </c>
      <c r="L44" s="334">
        <v>168</v>
      </c>
      <c r="M44" s="335">
        <v>160</v>
      </c>
    </row>
    <row r="45" spans="2:13" ht="27.75" customHeight="1" x14ac:dyDescent="0.2">
      <c r="B45" s="1171"/>
      <c r="C45" s="1172"/>
      <c r="D45" s="104"/>
      <c r="E45" s="1177" t="s">
        <v>35</v>
      </c>
      <c r="F45" s="1177"/>
      <c r="G45" s="1177"/>
      <c r="H45" s="1178"/>
      <c r="I45" s="333">
        <v>1129</v>
      </c>
      <c r="J45" s="334">
        <v>1264</v>
      </c>
      <c r="K45" s="334">
        <v>1138</v>
      </c>
      <c r="L45" s="334">
        <v>1181</v>
      </c>
      <c r="M45" s="335">
        <v>1292</v>
      </c>
    </row>
    <row r="46" spans="2:13" ht="27.75" customHeight="1" x14ac:dyDescent="0.2">
      <c r="B46" s="1171"/>
      <c r="C46" s="1172"/>
      <c r="D46" s="105"/>
      <c r="E46" s="1177" t="s">
        <v>36</v>
      </c>
      <c r="F46" s="1177"/>
      <c r="G46" s="1177"/>
      <c r="H46" s="1178"/>
      <c r="I46" s="333" t="s">
        <v>493</v>
      </c>
      <c r="J46" s="334" t="s">
        <v>493</v>
      </c>
      <c r="K46" s="334" t="s">
        <v>493</v>
      </c>
      <c r="L46" s="334" t="s">
        <v>493</v>
      </c>
      <c r="M46" s="335" t="s">
        <v>493</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4244</v>
      </c>
      <c r="J50" s="334">
        <v>4874</v>
      </c>
      <c r="K50" s="334">
        <v>5311</v>
      </c>
      <c r="L50" s="334">
        <v>5792</v>
      </c>
      <c r="M50" s="335">
        <v>6203</v>
      </c>
    </row>
    <row r="51" spans="2:13" ht="27.75" customHeight="1" x14ac:dyDescent="0.2">
      <c r="B51" s="1171"/>
      <c r="C51" s="1172"/>
      <c r="D51" s="104"/>
      <c r="E51" s="1177" t="s">
        <v>42</v>
      </c>
      <c r="F51" s="1177"/>
      <c r="G51" s="1177"/>
      <c r="H51" s="1178"/>
      <c r="I51" s="333">
        <v>1</v>
      </c>
      <c r="J51" s="334">
        <v>1</v>
      </c>
      <c r="K51" s="334" t="s">
        <v>493</v>
      </c>
      <c r="L51" s="334" t="s">
        <v>493</v>
      </c>
      <c r="M51" s="335" t="s">
        <v>493</v>
      </c>
    </row>
    <row r="52" spans="2:13" ht="27.75" customHeight="1" x14ac:dyDescent="0.2">
      <c r="B52" s="1173"/>
      <c r="C52" s="1174"/>
      <c r="D52" s="104"/>
      <c r="E52" s="1177" t="s">
        <v>43</v>
      </c>
      <c r="F52" s="1177"/>
      <c r="G52" s="1177"/>
      <c r="H52" s="1178"/>
      <c r="I52" s="333">
        <v>10788</v>
      </c>
      <c r="J52" s="334">
        <v>10435</v>
      </c>
      <c r="K52" s="334">
        <v>10616</v>
      </c>
      <c r="L52" s="334">
        <v>10667</v>
      </c>
      <c r="M52" s="335">
        <v>10892</v>
      </c>
    </row>
    <row r="53" spans="2:13" ht="27.75" customHeight="1" thickBot="1" x14ac:dyDescent="0.25">
      <c r="B53" s="1184" t="s">
        <v>19</v>
      </c>
      <c r="C53" s="1185"/>
      <c r="D53" s="108"/>
      <c r="E53" s="1186" t="s">
        <v>44</v>
      </c>
      <c r="F53" s="1186"/>
      <c r="G53" s="1186"/>
      <c r="H53" s="1187"/>
      <c r="I53" s="336">
        <v>1196</v>
      </c>
      <c r="J53" s="337">
        <v>1279</v>
      </c>
      <c r="K53" s="337">
        <v>969</v>
      </c>
      <c r="L53" s="337">
        <v>622</v>
      </c>
      <c r="M53" s="338">
        <v>628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gFojvLKaAUJhkQp79i9u/ncAwqts7hgHiGbCw4V8CDchpcpo6rZ85phO7JrXzPuk4gvmH0ZG2l0s5pzLq4Orw==" saltValue="LI8Gsvuh2YXwN0YcmRtH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55" zoomScaleNormal="55"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1238</v>
      </c>
      <c r="G55" s="339">
        <v>1238</v>
      </c>
      <c r="H55" s="340">
        <v>1239</v>
      </c>
    </row>
    <row r="56" spans="2:8" ht="52.5" customHeight="1" x14ac:dyDescent="0.2">
      <c r="B56" s="120"/>
      <c r="C56" s="1198" t="s">
        <v>47</v>
      </c>
      <c r="D56" s="1198"/>
      <c r="E56" s="1199"/>
      <c r="F56" s="341">
        <v>1590</v>
      </c>
      <c r="G56" s="341">
        <v>1591</v>
      </c>
      <c r="H56" s="342">
        <v>1631</v>
      </c>
    </row>
    <row r="57" spans="2:8" ht="53.25" customHeight="1" x14ac:dyDescent="0.2">
      <c r="B57" s="120"/>
      <c r="C57" s="1200" t="s">
        <v>48</v>
      </c>
      <c r="D57" s="1200"/>
      <c r="E57" s="1201"/>
      <c r="F57" s="343">
        <v>1868</v>
      </c>
      <c r="G57" s="343">
        <v>2209</v>
      </c>
      <c r="H57" s="344">
        <v>2486</v>
      </c>
    </row>
    <row r="58" spans="2:8" ht="45.75" customHeight="1" x14ac:dyDescent="0.2">
      <c r="B58" s="121"/>
      <c r="C58" s="1188" t="s">
        <v>567</v>
      </c>
      <c r="D58" s="1189"/>
      <c r="E58" s="1190"/>
      <c r="F58" s="345">
        <v>508</v>
      </c>
      <c r="G58" s="345">
        <v>809</v>
      </c>
      <c r="H58" s="346">
        <v>990</v>
      </c>
    </row>
    <row r="59" spans="2:8" ht="45.75" customHeight="1" x14ac:dyDescent="0.2">
      <c r="B59" s="121"/>
      <c r="C59" s="1188" t="s">
        <v>568</v>
      </c>
      <c r="D59" s="1189"/>
      <c r="E59" s="1190"/>
      <c r="F59" s="345">
        <v>338</v>
      </c>
      <c r="G59" s="345">
        <v>387</v>
      </c>
      <c r="H59" s="346">
        <v>454</v>
      </c>
    </row>
    <row r="60" spans="2:8" ht="45.75" customHeight="1" x14ac:dyDescent="0.2">
      <c r="B60" s="121"/>
      <c r="C60" s="1188" t="s">
        <v>571</v>
      </c>
      <c r="D60" s="1189"/>
      <c r="E60" s="1190"/>
      <c r="F60" s="345">
        <v>382</v>
      </c>
      <c r="G60" s="345">
        <v>389</v>
      </c>
      <c r="H60" s="346">
        <v>397</v>
      </c>
    </row>
    <row r="61" spans="2:8" ht="45.75" customHeight="1" x14ac:dyDescent="0.2">
      <c r="B61" s="121"/>
      <c r="C61" s="1188" t="s">
        <v>569</v>
      </c>
      <c r="D61" s="1189"/>
      <c r="E61" s="1190"/>
      <c r="F61" s="345">
        <v>330</v>
      </c>
      <c r="G61" s="345">
        <v>331</v>
      </c>
      <c r="H61" s="346">
        <v>333</v>
      </c>
    </row>
    <row r="62" spans="2:8" ht="45.75" customHeight="1" thickBot="1" x14ac:dyDescent="0.25">
      <c r="B62" s="122"/>
      <c r="C62" s="1191" t="s">
        <v>570</v>
      </c>
      <c r="D62" s="1192"/>
      <c r="E62" s="1193"/>
      <c r="F62" s="347">
        <v>116</v>
      </c>
      <c r="G62" s="347">
        <v>115</v>
      </c>
      <c r="H62" s="348">
        <v>112</v>
      </c>
    </row>
    <row r="63" spans="2:8" ht="52.5" customHeight="1" thickBot="1" x14ac:dyDescent="0.25">
      <c r="B63" s="123"/>
      <c r="C63" s="1194" t="s">
        <v>49</v>
      </c>
      <c r="D63" s="1194"/>
      <c r="E63" s="1195"/>
      <c r="F63" s="349">
        <v>4697</v>
      </c>
      <c r="G63" s="349">
        <v>5038</v>
      </c>
      <c r="H63" s="350">
        <v>5356</v>
      </c>
    </row>
    <row r="64" spans="2:8" ht="13.2" x14ac:dyDescent="0.2"/>
  </sheetData>
  <sheetProtection algorithmName="SHA-512" hashValue="Zn8MFBpOqwx1dpBaquBN/h88QD3koKyXc9N4d+r5c+CXogf1tBYXnFsQQOFk3+QtT2/jP7DFkRROqupmGz6VFA==" saltValue="xia7vS1nUgF7gSYKDCgV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123649</v>
      </c>
      <c r="E3" s="142"/>
      <c r="F3" s="143">
        <v>117234</v>
      </c>
      <c r="G3" s="144"/>
      <c r="H3" s="145"/>
    </row>
    <row r="4" spans="1:8" x14ac:dyDescent="0.2">
      <c r="A4" s="146"/>
      <c r="B4" s="147"/>
      <c r="C4" s="148"/>
      <c r="D4" s="149">
        <v>107431</v>
      </c>
      <c r="E4" s="150"/>
      <c r="F4" s="151">
        <v>59796</v>
      </c>
      <c r="G4" s="152"/>
      <c r="H4" s="153"/>
    </row>
    <row r="5" spans="1:8" x14ac:dyDescent="0.2">
      <c r="A5" s="134" t="s">
        <v>525</v>
      </c>
      <c r="B5" s="139"/>
      <c r="C5" s="140"/>
      <c r="D5" s="141">
        <v>109866</v>
      </c>
      <c r="E5" s="142"/>
      <c r="F5" s="143">
        <v>97758</v>
      </c>
      <c r="G5" s="144"/>
      <c r="H5" s="145"/>
    </row>
    <row r="6" spans="1:8" x14ac:dyDescent="0.2">
      <c r="A6" s="146"/>
      <c r="B6" s="147"/>
      <c r="C6" s="148"/>
      <c r="D6" s="149">
        <v>87879</v>
      </c>
      <c r="E6" s="150"/>
      <c r="F6" s="151">
        <v>45946</v>
      </c>
      <c r="G6" s="152"/>
      <c r="H6" s="153"/>
    </row>
    <row r="7" spans="1:8" x14ac:dyDescent="0.2">
      <c r="A7" s="134" t="s">
        <v>526</v>
      </c>
      <c r="B7" s="139"/>
      <c r="C7" s="140"/>
      <c r="D7" s="141">
        <v>111835</v>
      </c>
      <c r="E7" s="142"/>
      <c r="F7" s="143">
        <v>91338</v>
      </c>
      <c r="G7" s="144"/>
      <c r="H7" s="145"/>
    </row>
    <row r="8" spans="1:8" x14ac:dyDescent="0.2">
      <c r="A8" s="146"/>
      <c r="B8" s="147"/>
      <c r="C8" s="148"/>
      <c r="D8" s="149">
        <v>18685</v>
      </c>
      <c r="E8" s="150"/>
      <c r="F8" s="151">
        <v>43989</v>
      </c>
      <c r="G8" s="152"/>
      <c r="H8" s="153"/>
    </row>
    <row r="9" spans="1:8" x14ac:dyDescent="0.2">
      <c r="A9" s="134" t="s">
        <v>527</v>
      </c>
      <c r="B9" s="139"/>
      <c r="C9" s="140"/>
      <c r="D9" s="141">
        <v>113223</v>
      </c>
      <c r="E9" s="142"/>
      <c r="F9" s="143">
        <v>103975</v>
      </c>
      <c r="G9" s="144"/>
      <c r="H9" s="145"/>
    </row>
    <row r="10" spans="1:8" x14ac:dyDescent="0.2">
      <c r="A10" s="146"/>
      <c r="B10" s="147"/>
      <c r="C10" s="148"/>
      <c r="D10" s="149">
        <v>17164</v>
      </c>
      <c r="E10" s="150"/>
      <c r="F10" s="151">
        <v>52698</v>
      </c>
      <c r="G10" s="152"/>
      <c r="H10" s="153"/>
    </row>
    <row r="11" spans="1:8" x14ac:dyDescent="0.2">
      <c r="A11" s="134" t="s">
        <v>528</v>
      </c>
      <c r="B11" s="139"/>
      <c r="C11" s="140"/>
      <c r="D11" s="141">
        <v>195407</v>
      </c>
      <c r="E11" s="142"/>
      <c r="F11" s="143">
        <v>112678</v>
      </c>
      <c r="G11" s="144"/>
      <c r="H11" s="145"/>
    </row>
    <row r="12" spans="1:8" x14ac:dyDescent="0.2">
      <c r="A12" s="146"/>
      <c r="B12" s="147"/>
      <c r="C12" s="154"/>
      <c r="D12" s="149">
        <v>36967</v>
      </c>
      <c r="E12" s="150"/>
      <c r="F12" s="151">
        <v>55165</v>
      </c>
      <c r="G12" s="152"/>
      <c r="H12" s="153"/>
    </row>
    <row r="13" spans="1:8" x14ac:dyDescent="0.2">
      <c r="A13" s="134"/>
      <c r="B13" s="139"/>
      <c r="C13" s="140"/>
      <c r="D13" s="141">
        <v>130796</v>
      </c>
      <c r="E13" s="142"/>
      <c r="F13" s="143">
        <v>104597</v>
      </c>
      <c r="G13" s="155"/>
      <c r="H13" s="145"/>
    </row>
    <row r="14" spans="1:8" x14ac:dyDescent="0.2">
      <c r="A14" s="146"/>
      <c r="B14" s="147"/>
      <c r="C14" s="148"/>
      <c r="D14" s="149">
        <v>53625</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1.26</v>
      </c>
      <c r="C19" s="156">
        <f>ROUND(VALUE(SUBSTITUTE(実質収支比率等に係る経年分析!G$48,"▲","-")),2)</f>
        <v>3.45</v>
      </c>
      <c r="D19" s="156">
        <f>ROUND(VALUE(SUBSTITUTE(実質収支比率等に係る経年分析!H$48,"▲","-")),2)</f>
        <v>3.29</v>
      </c>
      <c r="E19" s="156">
        <f>ROUND(VALUE(SUBSTITUTE(実質収支比率等に係る経年分析!I$48,"▲","-")),2)</f>
        <v>3.1</v>
      </c>
      <c r="F19" s="156">
        <f>ROUND(VALUE(SUBSTITUTE(実質収支比率等に係る経年分析!J$48,"▲","-")),2)</f>
        <v>2.7</v>
      </c>
    </row>
    <row r="20" spans="1:11" x14ac:dyDescent="0.2">
      <c r="A20" s="156" t="s">
        <v>53</v>
      </c>
      <c r="B20" s="156">
        <f>ROUND(VALUE(SUBSTITUTE(実質収支比率等に係る経年分析!F$47,"▲","-")),2)</f>
        <v>17.920000000000002</v>
      </c>
      <c r="C20" s="156">
        <f>ROUND(VALUE(SUBSTITUTE(実質収支比率等に係る経年分析!G$47,"▲","-")),2)</f>
        <v>18.41</v>
      </c>
      <c r="D20" s="156">
        <f>ROUND(VALUE(SUBSTITUTE(実質収支比率等に係る経年分析!H$47,"▲","-")),2)</f>
        <v>22.68</v>
      </c>
      <c r="E20" s="156">
        <f>ROUND(VALUE(SUBSTITUTE(実質収支比率等に係る経年分析!I$47,"▲","-")),2)</f>
        <v>22.48</v>
      </c>
      <c r="F20" s="156">
        <f>ROUND(VALUE(SUBSTITUTE(実質収支比率等に係る経年分析!J$47,"▲","-")),2)</f>
        <v>21.84</v>
      </c>
    </row>
    <row r="21" spans="1:11" x14ac:dyDescent="0.2">
      <c r="A21" s="156" t="s">
        <v>54</v>
      </c>
      <c r="B21" s="156">
        <f>IF(ISNUMBER(VALUE(SUBSTITUTE(実質収支比率等に係る経年分析!F$49,"▲","-"))),ROUND(VALUE(SUBSTITUTE(実質収支比率等に係る経年分析!F$49,"▲","-")),2),NA())</f>
        <v>-2.5299999999999998</v>
      </c>
      <c r="C21" s="156">
        <f>IF(ISNUMBER(VALUE(SUBSTITUTE(実質収支比率等に係る経年分析!G$49,"▲","-"))),ROUND(VALUE(SUBSTITUTE(実質収支比率等に係る経年分析!G$49,"▲","-")),2),NA())</f>
        <v>4.07</v>
      </c>
      <c r="D21" s="156">
        <f>IF(ISNUMBER(VALUE(SUBSTITUTE(実質収支比率等に係る経年分析!H$49,"▲","-"))),ROUND(VALUE(SUBSTITUTE(実質収支比率等に係る経年分析!H$49,"▲","-")),2),NA())</f>
        <v>3.61</v>
      </c>
      <c r="E21" s="156">
        <f>IF(ISNUMBER(VALUE(SUBSTITUTE(実質収支比率等に係る経年分析!I$49,"▲","-"))),ROUND(VALUE(SUBSTITUTE(実質収支比率等に係る経年分析!I$49,"▲","-")),2),NA())</f>
        <v>-0.15</v>
      </c>
      <c r="F21" s="156">
        <f>IF(ISNUMBER(VALUE(SUBSTITUTE(実質収支比率等に係る経年分析!J$49,"▲","-"))),ROUND(VALUE(SUBSTITUTE(実質収支比率等に係る経年分析!J$49,"▲","-")),2),NA())</f>
        <v>-0.3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0.14000000000000001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育英奨学金貸与事業費特別会計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勝浦地方卸売市場事業費特別会計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後期高齢者医療事業費特別会計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国民健康保険事業費特別会計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2">
      <c r="A33" s="157" t="str">
        <f>IF(連結実質赤字比率に係る赤字・黒字の構成分析!C$37="",NA(),連結実質赤字比率に係る赤字・黒字の構成分析!C$37)</f>
        <v>介護保険事業費特別会計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2.69</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8.27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5.61</v>
      </c>
    </row>
    <row r="36" spans="1:16" x14ac:dyDescent="0.2">
      <c r="A36" s="157" t="str">
        <f>IF(連結実質赤字比率に係る赤字・黒字の構成分析!C$34="",NA(),連結実質赤字比率に係る赤字・黒字の構成分析!C$34)</f>
        <v>町立温泉病院事業会計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741</v>
      </c>
      <c r="E42" s="158"/>
      <c r="F42" s="158"/>
      <c r="G42" s="158">
        <f>'実質公債費比率（分子）の構造'!L$52</f>
        <v>811</v>
      </c>
      <c r="H42" s="158"/>
      <c r="I42" s="158"/>
      <c r="J42" s="158">
        <f>'実質公債費比率（分子）の構造'!M$52</f>
        <v>876</v>
      </c>
      <c r="K42" s="158"/>
      <c r="L42" s="158"/>
      <c r="M42" s="158">
        <f>'実質公債費比率（分子）の構造'!N$52</f>
        <v>899</v>
      </c>
      <c r="N42" s="158"/>
      <c r="O42" s="158"/>
      <c r="P42" s="158">
        <f>'実質公債費比率（分子）の構造'!O$52</f>
        <v>964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146</v>
      </c>
      <c r="C46" s="158"/>
      <c r="D46" s="158"/>
      <c r="E46" s="158">
        <f>'実質公債費比率（分子）の構造'!L$48</f>
        <v>175</v>
      </c>
      <c r="F46" s="158"/>
      <c r="G46" s="158"/>
      <c r="H46" s="158">
        <f>'実質公債費比率（分子）の構造'!M$48</f>
        <v>190</v>
      </c>
      <c r="I46" s="158"/>
      <c r="J46" s="158"/>
      <c r="K46" s="158">
        <f>'実質公債費比率（分子）の構造'!N$48</f>
        <v>188</v>
      </c>
      <c r="L46" s="158"/>
      <c r="M46" s="158"/>
      <c r="N46" s="158">
        <f>'実質公債費比率（分子）の構造'!O$48</f>
        <v>185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961</v>
      </c>
      <c r="C49" s="158"/>
      <c r="D49" s="158"/>
      <c r="E49" s="158">
        <f>'実質公債費比率（分子）の構造'!L$45</f>
        <v>999</v>
      </c>
      <c r="F49" s="158"/>
      <c r="G49" s="158"/>
      <c r="H49" s="158">
        <f>'実質公債費比率（分子）の構造'!M$45</f>
        <v>1073</v>
      </c>
      <c r="I49" s="158"/>
      <c r="J49" s="158"/>
      <c r="K49" s="158">
        <f>'実質公債費比率（分子）の構造'!N$45</f>
        <v>1074</v>
      </c>
      <c r="L49" s="158"/>
      <c r="M49" s="158"/>
      <c r="N49" s="158">
        <f>'実質公債費比率（分子）の構造'!O$45</f>
        <v>1145</v>
      </c>
      <c r="O49" s="158"/>
      <c r="P49" s="158"/>
    </row>
    <row r="50" spans="1:16" x14ac:dyDescent="0.2">
      <c r="A50" s="158" t="s">
        <v>67</v>
      </c>
      <c r="B50" s="158" t="e">
        <f>NA()</f>
        <v>#N/A</v>
      </c>
      <c r="C50" s="158">
        <f>IF(ISNUMBER('実質公債費比率（分子）の構造'!K$53),'実質公債費比率（分子）の構造'!K$53,NA())</f>
        <v>366</v>
      </c>
      <c r="D50" s="158" t="e">
        <f>NA()</f>
        <v>#N/A</v>
      </c>
      <c r="E50" s="158" t="e">
        <f>NA()</f>
        <v>#N/A</v>
      </c>
      <c r="F50" s="158">
        <f>IF(ISNUMBER('実質公債費比率（分子）の構造'!L$53),'実質公債費比率（分子）の構造'!L$53,NA())</f>
        <v>363</v>
      </c>
      <c r="G50" s="158" t="e">
        <f>NA()</f>
        <v>#N/A</v>
      </c>
      <c r="H50" s="158" t="e">
        <f>NA()</f>
        <v>#N/A</v>
      </c>
      <c r="I50" s="158">
        <f>IF(ISNUMBER('実質公債費比率（分子）の構造'!M$53),'実質公債費比率（分子）の構造'!M$53,NA())</f>
        <v>387</v>
      </c>
      <c r="J50" s="158" t="e">
        <f>NA()</f>
        <v>#N/A</v>
      </c>
      <c r="K50" s="158" t="e">
        <f>NA()</f>
        <v>#N/A</v>
      </c>
      <c r="L50" s="158">
        <f>IF(ISNUMBER('実質公債費比率（分子）の構造'!N$53),'実質公債費比率（分子）の構造'!N$53,NA())</f>
        <v>363</v>
      </c>
      <c r="M50" s="158" t="e">
        <f>NA()</f>
        <v>#N/A</v>
      </c>
      <c r="N50" s="158" t="e">
        <f>NA()</f>
        <v>#N/A</v>
      </c>
      <c r="O50" s="158">
        <f>IF(ISNUMBER('実質公債費比率（分子）の構造'!O$53),'実質公債費比率（分子）の構造'!O$53,NA())</f>
        <v>366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10788</v>
      </c>
      <c r="E56" s="157"/>
      <c r="F56" s="157"/>
      <c r="G56" s="157">
        <f>'将来負担比率（分子）の構造'!J$52</f>
        <v>10435</v>
      </c>
      <c r="H56" s="157"/>
      <c r="I56" s="157"/>
      <c r="J56" s="157">
        <f>'将来負担比率（分子）の構造'!K$52</f>
        <v>10616</v>
      </c>
      <c r="K56" s="157"/>
      <c r="L56" s="157"/>
      <c r="M56" s="157">
        <f>'将来負担比率（分子）の構造'!L$52</f>
        <v>10667</v>
      </c>
      <c r="N56" s="157"/>
      <c r="O56" s="157"/>
      <c r="P56" s="157">
        <f>'将来負担比率（分子）の構造'!M$52</f>
        <v>10892</v>
      </c>
    </row>
    <row r="57" spans="1:16" x14ac:dyDescent="0.2">
      <c r="A57" s="157" t="s">
        <v>42</v>
      </c>
      <c r="B57" s="157"/>
      <c r="C57" s="157"/>
      <c r="D57" s="157">
        <f>'将来負担比率（分子）の構造'!I$51</f>
        <v>1</v>
      </c>
      <c r="E57" s="157"/>
      <c r="F57" s="157"/>
      <c r="G57" s="157">
        <f>'将来負担比率（分子）の構造'!J$51</f>
        <v>1</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4244</v>
      </c>
      <c r="E58" s="157"/>
      <c r="F58" s="157"/>
      <c r="G58" s="157">
        <f>'将来負担比率（分子）の構造'!J$50</f>
        <v>4874</v>
      </c>
      <c r="H58" s="157"/>
      <c r="I58" s="157"/>
      <c r="J58" s="157">
        <f>'将来負担比率（分子）の構造'!K$50</f>
        <v>5311</v>
      </c>
      <c r="K58" s="157"/>
      <c r="L58" s="157"/>
      <c r="M58" s="157">
        <f>'将来負担比率（分子）の構造'!L$50</f>
        <v>5792</v>
      </c>
      <c r="N58" s="157"/>
      <c r="O58" s="157"/>
      <c r="P58" s="157">
        <f>'将来負担比率（分子）の構造'!M$50</f>
        <v>6203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1129</v>
      </c>
      <c r="C62" s="157"/>
      <c r="D62" s="157"/>
      <c r="E62" s="157">
        <f>'将来負担比率（分子）の構造'!J$45</f>
        <v>1264</v>
      </c>
      <c r="F62" s="157"/>
      <c r="G62" s="157"/>
      <c r="H62" s="157">
        <f>'将来負担比率（分子）の構造'!K$45</f>
        <v>1138</v>
      </c>
      <c r="I62" s="157"/>
      <c r="J62" s="157"/>
      <c r="K62" s="157">
        <f>'将来負担比率（分子）の構造'!L$45</f>
        <v>1181</v>
      </c>
      <c r="L62" s="157"/>
      <c r="M62" s="157"/>
      <c r="N62" s="157">
        <f>'将来負担比率（分子）の構造'!M$45</f>
        <v>1292</v>
      </c>
      <c r="O62" s="157"/>
      <c r="P62" s="157"/>
    </row>
    <row r="63" spans="1:16" x14ac:dyDescent="0.2">
      <c r="A63" s="157" t="s">
        <v>34</v>
      </c>
      <c r="B63" s="157">
        <f>'将来負担比率（分子）の構造'!I$44</f>
        <v>192</v>
      </c>
      <c r="C63" s="157"/>
      <c r="D63" s="157"/>
      <c r="E63" s="157">
        <f>'将来負担比率（分子）の構造'!J$44</f>
        <v>184</v>
      </c>
      <c r="F63" s="157"/>
      <c r="G63" s="157"/>
      <c r="H63" s="157">
        <f>'将来負担比率（分子）の構造'!K$44</f>
        <v>176</v>
      </c>
      <c r="I63" s="157"/>
      <c r="J63" s="157"/>
      <c r="K63" s="157">
        <f>'将来負担比率（分子）の構造'!L$44</f>
        <v>168</v>
      </c>
      <c r="L63" s="157"/>
      <c r="M63" s="157"/>
      <c r="N63" s="157">
        <f>'将来負担比率（分子）の構造'!M$44</f>
        <v>160</v>
      </c>
      <c r="O63" s="157"/>
      <c r="P63" s="157"/>
    </row>
    <row r="64" spans="1:16" x14ac:dyDescent="0.2">
      <c r="A64" s="157" t="s">
        <v>33</v>
      </c>
      <c r="B64" s="157">
        <f>'将来負担比率（分子）の構造'!I$43</f>
        <v>1650</v>
      </c>
      <c r="C64" s="157"/>
      <c r="D64" s="157"/>
      <c r="E64" s="157">
        <f>'将来負担比率（分子）の構造'!J$43</f>
        <v>1518</v>
      </c>
      <c r="F64" s="157"/>
      <c r="G64" s="157"/>
      <c r="H64" s="157">
        <f>'将来負担比率（分子）の構造'!K$43</f>
        <v>1663</v>
      </c>
      <c r="I64" s="157"/>
      <c r="J64" s="157"/>
      <c r="K64" s="157">
        <f>'将来負担比率（分子）の構造'!L$43</f>
        <v>1732</v>
      </c>
      <c r="L64" s="157"/>
      <c r="M64" s="157"/>
      <c r="N64" s="157">
        <f>'将来負担比率（分子）の構造'!M$43</f>
        <v>2040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13258</v>
      </c>
      <c r="C66" s="157"/>
      <c r="D66" s="157"/>
      <c r="E66" s="157">
        <f>'将来負担比率（分子）の構造'!J$41</f>
        <v>13622</v>
      </c>
      <c r="F66" s="157"/>
      <c r="G66" s="157"/>
      <c r="H66" s="157">
        <f>'将来負担比率（分子）の構造'!K$41</f>
        <v>13919</v>
      </c>
      <c r="I66" s="157"/>
      <c r="J66" s="157"/>
      <c r="K66" s="157">
        <f>'将来負担比率（分子）の構造'!L$41</f>
        <v>14000</v>
      </c>
      <c r="L66" s="157"/>
      <c r="M66" s="157"/>
      <c r="N66" s="157">
        <f>'将来負担比率（分子）の構造'!M$41</f>
        <v>14231</v>
      </c>
      <c r="O66" s="157"/>
      <c r="P66" s="157"/>
    </row>
    <row r="67" spans="1:16" x14ac:dyDescent="0.2">
      <c r="A67" s="157" t="s">
        <v>71</v>
      </c>
      <c r="B67" s="157" t="e">
        <f>NA()</f>
        <v>#N/A</v>
      </c>
      <c r="C67" s="157">
        <f>IF(ISNUMBER('将来負担比率（分子）の構造'!I$53), IF('将来負担比率（分子）の構造'!I$53 &lt; 0, 0, '将来負担比率（分子）の構造'!I$53), NA())</f>
        <v>1196</v>
      </c>
      <c r="D67" s="157" t="e">
        <f>NA()</f>
        <v>#N/A</v>
      </c>
      <c r="E67" s="157" t="e">
        <f>NA()</f>
        <v>#N/A</v>
      </c>
      <c r="F67" s="157">
        <f>IF(ISNUMBER('将来負担比率（分子）の構造'!J$53), IF('将来負担比率（分子）の構造'!J$53 &lt; 0, 0, '将来負担比率（分子）の構造'!J$53), NA())</f>
        <v>1279</v>
      </c>
      <c r="G67" s="157" t="e">
        <f>NA()</f>
        <v>#N/A</v>
      </c>
      <c r="H67" s="157" t="e">
        <f>NA()</f>
        <v>#N/A</v>
      </c>
      <c r="I67" s="157">
        <f>IF(ISNUMBER('将来負担比率（分子）の構造'!K$53), IF('将来負担比率（分子）の構造'!K$53 &lt; 0, 0, '将来負担比率（分子）の構造'!K$53), NA())</f>
        <v>969</v>
      </c>
      <c r="J67" s="157" t="e">
        <f>NA()</f>
        <v>#N/A</v>
      </c>
      <c r="K67" s="157" t="e">
        <f>NA()</f>
        <v>#N/A</v>
      </c>
      <c r="L67" s="157">
        <f>IF(ISNUMBER('将来負担比率（分子）の構造'!L$53), IF('将来負担比率（分子）の構造'!L$53 &lt; 0, 0, '将来負担比率（分子）の構造'!L$53), NA())</f>
        <v>622</v>
      </c>
      <c r="M67" s="157" t="e">
        <f>NA()</f>
        <v>#N/A</v>
      </c>
      <c r="N67" s="157" t="e">
        <f>NA()</f>
        <v>#N/A</v>
      </c>
      <c r="O67" s="157">
        <f>IF(ISNUMBER('将来負担比率（分子）の構造'!M$53), IF('将来負担比率（分子）の構造'!M$53 &lt; 0, 0, '将来負担比率（分子）の構造'!M$53), NA())</f>
        <v>628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1238</v>
      </c>
      <c r="C72" s="161">
        <f>基金残高に係る経年分析!G55</f>
        <v>1238</v>
      </c>
      <c r="D72" s="161">
        <f>基金残高に係る経年分析!H55</f>
        <v>1239</v>
      </c>
    </row>
    <row r="73" spans="1:16" x14ac:dyDescent="0.2">
      <c r="A73" s="160" t="s">
        <v>74</v>
      </c>
      <c r="B73" s="161">
        <f>基金残高に係る経年分析!F56</f>
        <v>1590</v>
      </c>
      <c r="C73" s="161">
        <f>基金残高に係る経年分析!G56</f>
        <v>1591</v>
      </c>
      <c r="D73" s="161">
        <f>基金残高に係る経年分析!H56</f>
        <v>1631</v>
      </c>
    </row>
    <row r="74" spans="1:16" x14ac:dyDescent="0.2">
      <c r="A74" s="160" t="s">
        <v>75</v>
      </c>
      <c r="B74" s="161">
        <f>基金残高に係る経年分析!F57</f>
        <v>1868</v>
      </c>
      <c r="C74" s="161">
        <f>基金残高に係る経年分析!G57</f>
        <v>2209</v>
      </c>
      <c r="D74" s="161">
        <f>基金残高に係る経年分析!H57</f>
        <v>2486</v>
      </c>
    </row>
  </sheetData>
  <sheetProtection algorithmName="SHA-512" hashValue="cmwcqXux8z5s+VkirPsFeLqhkYvfM8tyZ9QKIFzKB/8Z4rUDP+d1b4jDuDqyQfu1PyULmwssBexsn3JD4UhLcA==" saltValue="e11XsqrHpYOjq+vkdZu7Q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election activeCell="B35" sqref="B35:Q35"/>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1413606</v>
      </c>
      <c r="S5" s="600"/>
      <c r="T5" s="600"/>
      <c r="U5" s="600"/>
      <c r="V5" s="600"/>
      <c r="W5" s="600"/>
      <c r="X5" s="600"/>
      <c r="Y5" s="601"/>
      <c r="Z5" s="602">
        <v>12.4</v>
      </c>
      <c r="AA5" s="602"/>
      <c r="AB5" s="602"/>
      <c r="AC5" s="602"/>
      <c r="AD5" s="603">
        <v>1413606</v>
      </c>
      <c r="AE5" s="603"/>
      <c r="AF5" s="603"/>
      <c r="AG5" s="603"/>
      <c r="AH5" s="603"/>
      <c r="AI5" s="603"/>
      <c r="AJ5" s="603"/>
      <c r="AK5" s="603"/>
      <c r="AL5" s="604">
        <v>24.4</v>
      </c>
      <c r="AM5" s="605"/>
      <c r="AN5" s="605"/>
      <c r="AO5" s="606"/>
      <c r="AP5" s="596" t="s">
        <v>217</v>
      </c>
      <c r="AQ5" s="597"/>
      <c r="AR5" s="597"/>
      <c r="AS5" s="597"/>
      <c r="AT5" s="597"/>
      <c r="AU5" s="597"/>
      <c r="AV5" s="597"/>
      <c r="AW5" s="597"/>
      <c r="AX5" s="597"/>
      <c r="AY5" s="597"/>
      <c r="AZ5" s="597"/>
      <c r="BA5" s="597"/>
      <c r="BB5" s="597"/>
      <c r="BC5" s="597"/>
      <c r="BD5" s="597"/>
      <c r="BE5" s="597"/>
      <c r="BF5" s="598"/>
      <c r="BG5" s="610">
        <v>1356320</v>
      </c>
      <c r="BH5" s="611"/>
      <c r="BI5" s="611"/>
      <c r="BJ5" s="611"/>
      <c r="BK5" s="611"/>
      <c r="BL5" s="611"/>
      <c r="BM5" s="611"/>
      <c r="BN5" s="612"/>
      <c r="BO5" s="613">
        <v>95.9</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118710</v>
      </c>
      <c r="S6" s="611"/>
      <c r="T6" s="611"/>
      <c r="U6" s="611"/>
      <c r="V6" s="611"/>
      <c r="W6" s="611"/>
      <c r="X6" s="611"/>
      <c r="Y6" s="612"/>
      <c r="Z6" s="613">
        <v>1</v>
      </c>
      <c r="AA6" s="613"/>
      <c r="AB6" s="613"/>
      <c r="AC6" s="613"/>
      <c r="AD6" s="614">
        <v>118710</v>
      </c>
      <c r="AE6" s="614"/>
      <c r="AF6" s="614"/>
      <c r="AG6" s="614"/>
      <c r="AH6" s="614"/>
      <c r="AI6" s="614"/>
      <c r="AJ6" s="614"/>
      <c r="AK6" s="614"/>
      <c r="AL6" s="615">
        <v>2.1</v>
      </c>
      <c r="AM6" s="616"/>
      <c r="AN6" s="616"/>
      <c r="AO6" s="617"/>
      <c r="AP6" s="607" t="s">
        <v>222</v>
      </c>
      <c r="AQ6" s="608"/>
      <c r="AR6" s="608"/>
      <c r="AS6" s="608"/>
      <c r="AT6" s="608"/>
      <c r="AU6" s="608"/>
      <c r="AV6" s="608"/>
      <c r="AW6" s="608"/>
      <c r="AX6" s="608"/>
      <c r="AY6" s="608"/>
      <c r="AZ6" s="608"/>
      <c r="BA6" s="608"/>
      <c r="BB6" s="608"/>
      <c r="BC6" s="608"/>
      <c r="BD6" s="608"/>
      <c r="BE6" s="608"/>
      <c r="BF6" s="609"/>
      <c r="BG6" s="610">
        <v>1356320</v>
      </c>
      <c r="BH6" s="611"/>
      <c r="BI6" s="611"/>
      <c r="BJ6" s="611"/>
      <c r="BK6" s="611"/>
      <c r="BL6" s="611"/>
      <c r="BM6" s="611"/>
      <c r="BN6" s="612"/>
      <c r="BO6" s="613">
        <v>95.9</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72789</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72789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744</v>
      </c>
      <c r="S7" s="611"/>
      <c r="T7" s="611"/>
      <c r="U7" s="611"/>
      <c r="V7" s="611"/>
      <c r="W7" s="611"/>
      <c r="X7" s="611"/>
      <c r="Y7" s="612"/>
      <c r="Z7" s="613">
        <v>0</v>
      </c>
      <c r="AA7" s="613"/>
      <c r="AB7" s="613"/>
      <c r="AC7" s="613"/>
      <c r="AD7" s="614">
        <v>744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493551</v>
      </c>
      <c r="BH7" s="611"/>
      <c r="BI7" s="611"/>
      <c r="BJ7" s="611"/>
      <c r="BK7" s="611"/>
      <c r="BL7" s="611"/>
      <c r="BM7" s="611"/>
      <c r="BN7" s="612"/>
      <c r="BO7" s="613">
        <v>34.9</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1507782</v>
      </c>
      <c r="CS7" s="611"/>
      <c r="CT7" s="611"/>
      <c r="CU7" s="611"/>
      <c r="CV7" s="611"/>
      <c r="CW7" s="611"/>
      <c r="CX7" s="611"/>
      <c r="CY7" s="612"/>
      <c r="CZ7" s="613">
        <v>13.5</v>
      </c>
      <c r="DA7" s="613"/>
      <c r="DB7" s="613"/>
      <c r="DC7" s="613"/>
      <c r="DD7" s="619">
        <v>17564</v>
      </c>
      <c r="DE7" s="611"/>
      <c r="DF7" s="611"/>
      <c r="DG7" s="611"/>
      <c r="DH7" s="611"/>
      <c r="DI7" s="611"/>
      <c r="DJ7" s="611"/>
      <c r="DK7" s="611"/>
      <c r="DL7" s="611"/>
      <c r="DM7" s="611"/>
      <c r="DN7" s="611"/>
      <c r="DO7" s="611"/>
      <c r="DP7" s="612"/>
      <c r="DQ7" s="619">
        <v>1369945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17492</v>
      </c>
      <c r="S8" s="611"/>
      <c r="T8" s="611"/>
      <c r="U8" s="611"/>
      <c r="V8" s="611"/>
      <c r="W8" s="611"/>
      <c r="X8" s="611"/>
      <c r="Y8" s="612"/>
      <c r="Z8" s="613">
        <v>0.2</v>
      </c>
      <c r="AA8" s="613"/>
      <c r="AB8" s="613"/>
      <c r="AC8" s="613"/>
      <c r="AD8" s="614">
        <v>17492</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18886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2921390</v>
      </c>
      <c r="CS8" s="611"/>
      <c r="CT8" s="611"/>
      <c r="CU8" s="611"/>
      <c r="CV8" s="611"/>
      <c r="CW8" s="611"/>
      <c r="CX8" s="611"/>
      <c r="CY8" s="612"/>
      <c r="CZ8" s="613">
        <v>26.2</v>
      </c>
      <c r="DA8" s="613"/>
      <c r="DB8" s="613"/>
      <c r="DC8" s="613"/>
      <c r="DD8" s="619">
        <v>6737</v>
      </c>
      <c r="DE8" s="611"/>
      <c r="DF8" s="611"/>
      <c r="DG8" s="611"/>
      <c r="DH8" s="611"/>
      <c r="DI8" s="611"/>
      <c r="DJ8" s="611"/>
      <c r="DK8" s="611"/>
      <c r="DL8" s="611"/>
      <c r="DM8" s="611"/>
      <c r="DN8" s="611"/>
      <c r="DO8" s="611"/>
      <c r="DP8" s="612"/>
      <c r="DQ8" s="619">
        <v>1799276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20563</v>
      </c>
      <c r="S9" s="611"/>
      <c r="T9" s="611"/>
      <c r="U9" s="611"/>
      <c r="V9" s="611"/>
      <c r="W9" s="611"/>
      <c r="X9" s="611"/>
      <c r="Y9" s="612"/>
      <c r="Z9" s="613">
        <v>0.2</v>
      </c>
      <c r="AA9" s="613"/>
      <c r="AB9" s="613"/>
      <c r="AC9" s="613"/>
      <c r="AD9" s="614">
        <v>20563</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423756</v>
      </c>
      <c r="BH9" s="611"/>
      <c r="BI9" s="611"/>
      <c r="BJ9" s="611"/>
      <c r="BK9" s="611"/>
      <c r="BL9" s="611"/>
      <c r="BM9" s="611"/>
      <c r="BN9" s="612"/>
      <c r="BO9" s="613">
        <v>30</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3098307</v>
      </c>
      <c r="CS9" s="611"/>
      <c r="CT9" s="611"/>
      <c r="CU9" s="611"/>
      <c r="CV9" s="611"/>
      <c r="CW9" s="611"/>
      <c r="CX9" s="611"/>
      <c r="CY9" s="612"/>
      <c r="CZ9" s="613">
        <v>27.8</v>
      </c>
      <c r="DA9" s="613"/>
      <c r="DB9" s="613"/>
      <c r="DC9" s="613"/>
      <c r="DD9" s="619">
        <v>2056679</v>
      </c>
      <c r="DE9" s="611"/>
      <c r="DF9" s="611"/>
      <c r="DG9" s="611"/>
      <c r="DH9" s="611"/>
      <c r="DI9" s="611"/>
      <c r="DJ9" s="611"/>
      <c r="DK9" s="611"/>
      <c r="DL9" s="611"/>
      <c r="DM9" s="611"/>
      <c r="DN9" s="611"/>
      <c r="DO9" s="611"/>
      <c r="DP9" s="612"/>
      <c r="DQ9" s="619">
        <v>926867</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31318</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360734</v>
      </c>
      <c r="S11" s="611"/>
      <c r="T11" s="611"/>
      <c r="U11" s="611"/>
      <c r="V11" s="611"/>
      <c r="W11" s="611"/>
      <c r="X11" s="611"/>
      <c r="Y11" s="612"/>
      <c r="Z11" s="615">
        <v>3.2</v>
      </c>
      <c r="AA11" s="616"/>
      <c r="AB11" s="616"/>
      <c r="AC11" s="622"/>
      <c r="AD11" s="619">
        <v>360734</v>
      </c>
      <c r="AE11" s="611"/>
      <c r="AF11" s="611"/>
      <c r="AG11" s="611"/>
      <c r="AH11" s="611"/>
      <c r="AI11" s="611"/>
      <c r="AJ11" s="611"/>
      <c r="AK11" s="612"/>
      <c r="AL11" s="615">
        <v>6.2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19591</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295570</v>
      </c>
      <c r="CS11" s="611"/>
      <c r="CT11" s="611"/>
      <c r="CU11" s="611"/>
      <c r="CV11" s="611"/>
      <c r="CW11" s="611"/>
      <c r="CX11" s="611"/>
      <c r="CY11" s="612"/>
      <c r="CZ11" s="613">
        <v>2.6</v>
      </c>
      <c r="DA11" s="613"/>
      <c r="DB11" s="613"/>
      <c r="DC11" s="613"/>
      <c r="DD11" s="619">
        <v>5860</v>
      </c>
      <c r="DE11" s="611"/>
      <c r="DF11" s="611"/>
      <c r="DG11" s="611"/>
      <c r="DH11" s="611"/>
      <c r="DI11" s="611"/>
      <c r="DJ11" s="611"/>
      <c r="DK11" s="611"/>
      <c r="DL11" s="611"/>
      <c r="DM11" s="611"/>
      <c r="DN11" s="611"/>
      <c r="DO11" s="611"/>
      <c r="DP11" s="612"/>
      <c r="DQ11" s="619">
        <v>201597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11333</v>
      </c>
      <c r="S12" s="611"/>
      <c r="T12" s="611"/>
      <c r="U12" s="611"/>
      <c r="V12" s="611"/>
      <c r="W12" s="611"/>
      <c r="X12" s="611"/>
      <c r="Y12" s="612"/>
      <c r="Z12" s="613">
        <v>0.1</v>
      </c>
      <c r="AA12" s="613"/>
      <c r="AB12" s="613"/>
      <c r="AC12" s="613"/>
      <c r="AD12" s="614">
        <v>11333</v>
      </c>
      <c r="AE12" s="614"/>
      <c r="AF12" s="614"/>
      <c r="AG12" s="614"/>
      <c r="AH12" s="614"/>
      <c r="AI12" s="614"/>
      <c r="AJ12" s="614"/>
      <c r="AK12" s="614"/>
      <c r="AL12" s="615">
        <v>0.2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668937</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275977</v>
      </c>
      <c r="CS12" s="611"/>
      <c r="CT12" s="611"/>
      <c r="CU12" s="611"/>
      <c r="CV12" s="611"/>
      <c r="CW12" s="611"/>
      <c r="CX12" s="611"/>
      <c r="CY12" s="612"/>
      <c r="CZ12" s="613">
        <v>2.5</v>
      </c>
      <c r="DA12" s="613"/>
      <c r="DB12" s="613"/>
      <c r="DC12" s="613"/>
      <c r="DD12" s="619">
        <v>21831</v>
      </c>
      <c r="DE12" s="611"/>
      <c r="DF12" s="611"/>
      <c r="DG12" s="611"/>
      <c r="DH12" s="611"/>
      <c r="DI12" s="611"/>
      <c r="DJ12" s="611"/>
      <c r="DK12" s="611"/>
      <c r="DL12" s="611"/>
      <c r="DM12" s="611"/>
      <c r="DN12" s="611"/>
      <c r="DO12" s="611"/>
      <c r="DP12" s="612"/>
      <c r="DQ12" s="619">
        <v>208482</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666501</v>
      </c>
      <c r="BH13" s="611"/>
      <c r="BI13" s="611"/>
      <c r="BJ13" s="611"/>
      <c r="BK13" s="611"/>
      <c r="BL13" s="611"/>
      <c r="BM13" s="611"/>
      <c r="BN13" s="612"/>
      <c r="BO13" s="613">
        <v>47.1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527324</v>
      </c>
      <c r="CS13" s="611"/>
      <c r="CT13" s="611"/>
      <c r="CU13" s="611"/>
      <c r="CV13" s="611"/>
      <c r="CW13" s="611"/>
      <c r="CX13" s="611"/>
      <c r="CY13" s="612"/>
      <c r="CZ13" s="613">
        <v>4.7</v>
      </c>
      <c r="DA13" s="613"/>
      <c r="DB13" s="613"/>
      <c r="DC13" s="613"/>
      <c r="DD13" s="619">
        <v>275415</v>
      </c>
      <c r="DE13" s="611"/>
      <c r="DF13" s="611"/>
      <c r="DG13" s="611"/>
      <c r="DH13" s="611"/>
      <c r="DI13" s="611"/>
      <c r="DJ13" s="611"/>
      <c r="DK13" s="611"/>
      <c r="DL13" s="611"/>
      <c r="DM13" s="611"/>
      <c r="DN13" s="611"/>
      <c r="DO13" s="611"/>
      <c r="DP13" s="612"/>
      <c r="DQ13" s="619">
        <v>360056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62826</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663798</v>
      </c>
      <c r="CS14" s="611"/>
      <c r="CT14" s="611"/>
      <c r="CU14" s="611"/>
      <c r="CV14" s="611"/>
      <c r="CW14" s="611"/>
      <c r="CX14" s="611"/>
      <c r="CY14" s="612"/>
      <c r="CZ14" s="613">
        <v>5.9</v>
      </c>
      <c r="DA14" s="613"/>
      <c r="DB14" s="613"/>
      <c r="DC14" s="613"/>
      <c r="DD14" s="619">
        <v>227845</v>
      </c>
      <c r="DE14" s="611"/>
      <c r="DF14" s="611"/>
      <c r="DG14" s="611"/>
      <c r="DH14" s="611"/>
      <c r="DI14" s="611"/>
      <c r="DJ14" s="611"/>
      <c r="DK14" s="611"/>
      <c r="DL14" s="611"/>
      <c r="DM14" s="611"/>
      <c r="DN14" s="611"/>
      <c r="DO14" s="611"/>
      <c r="DP14" s="612"/>
      <c r="DQ14" s="619">
        <v>415058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7308</v>
      </c>
      <c r="S15" s="611"/>
      <c r="T15" s="611"/>
      <c r="U15" s="611"/>
      <c r="V15" s="611"/>
      <c r="W15" s="611"/>
      <c r="X15" s="611"/>
      <c r="Y15" s="612"/>
      <c r="Z15" s="613">
        <v>0.1</v>
      </c>
      <c r="AA15" s="613"/>
      <c r="AB15" s="613"/>
      <c r="AC15" s="613"/>
      <c r="AD15" s="614">
        <v>7308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131006</v>
      </c>
      <c r="BH15" s="611"/>
      <c r="BI15" s="611"/>
      <c r="BJ15" s="611"/>
      <c r="BK15" s="611"/>
      <c r="BL15" s="611"/>
      <c r="BM15" s="611"/>
      <c r="BN15" s="612"/>
      <c r="BO15" s="613">
        <v>9.3000000000000007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633003</v>
      </c>
      <c r="CS15" s="611"/>
      <c r="CT15" s="611"/>
      <c r="CU15" s="611"/>
      <c r="CV15" s="611"/>
      <c r="CW15" s="611"/>
      <c r="CX15" s="611"/>
      <c r="CY15" s="612"/>
      <c r="CZ15" s="613">
        <v>5.7</v>
      </c>
      <c r="DA15" s="613"/>
      <c r="DB15" s="613"/>
      <c r="DC15" s="613"/>
      <c r="DD15" s="619">
        <v>19813</v>
      </c>
      <c r="DE15" s="611"/>
      <c r="DF15" s="611"/>
      <c r="DG15" s="611"/>
      <c r="DH15" s="611"/>
      <c r="DI15" s="611"/>
      <c r="DJ15" s="611"/>
      <c r="DK15" s="611"/>
      <c r="DL15" s="611"/>
      <c r="DM15" s="611"/>
      <c r="DN15" s="611"/>
      <c r="DO15" s="611"/>
      <c r="DP15" s="612"/>
      <c r="DQ15" s="619">
        <v>579964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24232</v>
      </c>
      <c r="S16" s="611"/>
      <c r="T16" s="611"/>
      <c r="U16" s="611"/>
      <c r="V16" s="611"/>
      <c r="W16" s="611"/>
      <c r="X16" s="611"/>
      <c r="Y16" s="612"/>
      <c r="Z16" s="613">
        <v>0.2</v>
      </c>
      <c r="AA16" s="613"/>
      <c r="AB16" s="613"/>
      <c r="AC16" s="613"/>
      <c r="AD16" s="614">
        <v>24232</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15016</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4412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53975</v>
      </c>
      <c r="S17" s="611"/>
      <c r="T17" s="611"/>
      <c r="U17" s="611"/>
      <c r="V17" s="611"/>
      <c r="W17" s="611"/>
      <c r="X17" s="611"/>
      <c r="Y17" s="612"/>
      <c r="Z17" s="613">
        <v>0.5</v>
      </c>
      <c r="AA17" s="613"/>
      <c r="AB17" s="613"/>
      <c r="AC17" s="613"/>
      <c r="AD17" s="614">
        <v>53975</v>
      </c>
      <c r="AE17" s="614"/>
      <c r="AF17" s="614"/>
      <c r="AG17" s="614"/>
      <c r="AH17" s="614"/>
      <c r="AI17" s="614"/>
      <c r="AJ17" s="614"/>
      <c r="AK17" s="614"/>
      <c r="AL17" s="615">
        <v>0.9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1145363</v>
      </c>
      <c r="CS17" s="611"/>
      <c r="CT17" s="611"/>
      <c r="CU17" s="611"/>
      <c r="CV17" s="611"/>
      <c r="CW17" s="611"/>
      <c r="CX17" s="611"/>
      <c r="CY17" s="612"/>
      <c r="CZ17" s="613">
        <v>10.3</v>
      </c>
      <c r="DA17" s="613"/>
      <c r="DB17" s="613"/>
      <c r="DC17" s="613"/>
      <c r="DD17" s="619" t="s">
        <v>122</v>
      </c>
      <c r="DE17" s="611"/>
      <c r="DF17" s="611"/>
      <c r="DG17" s="611"/>
      <c r="DH17" s="611"/>
      <c r="DI17" s="611"/>
      <c r="DJ17" s="611"/>
      <c r="DK17" s="611"/>
      <c r="DL17" s="611"/>
      <c r="DM17" s="611"/>
      <c r="DN17" s="611"/>
      <c r="DO17" s="611"/>
      <c r="DP17" s="612"/>
      <c r="DQ17" s="619">
        <v>1092176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6244</v>
      </c>
      <c r="S18" s="611"/>
      <c r="T18" s="611"/>
      <c r="U18" s="611"/>
      <c r="V18" s="611"/>
      <c r="W18" s="611"/>
      <c r="X18" s="611"/>
      <c r="Y18" s="612"/>
      <c r="Z18" s="613">
        <v>0.1</v>
      </c>
      <c r="AA18" s="613"/>
      <c r="AB18" s="613"/>
      <c r="AC18" s="613"/>
      <c r="AD18" s="614">
        <v>6244</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47731</v>
      </c>
      <c r="S19" s="611"/>
      <c r="T19" s="611"/>
      <c r="U19" s="611"/>
      <c r="V19" s="611"/>
      <c r="W19" s="611"/>
      <c r="X19" s="611"/>
      <c r="Y19" s="612"/>
      <c r="Z19" s="613">
        <v>0.4</v>
      </c>
      <c r="AA19" s="613"/>
      <c r="AB19" s="613"/>
      <c r="AC19" s="613"/>
      <c r="AD19" s="614">
        <v>47731</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57286</v>
      </c>
      <c r="BH19" s="611"/>
      <c r="BI19" s="611"/>
      <c r="BJ19" s="611"/>
      <c r="BK19" s="611"/>
      <c r="BL19" s="611"/>
      <c r="BM19" s="611"/>
      <c r="BN19" s="612"/>
      <c r="BO19" s="613">
        <v>4.0999999999999996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57286</v>
      </c>
      <c r="BH20" s="611"/>
      <c r="BI20" s="611"/>
      <c r="BJ20" s="611"/>
      <c r="BK20" s="611"/>
      <c r="BL20" s="611"/>
      <c r="BM20" s="611"/>
      <c r="BN20" s="612"/>
      <c r="BO20" s="613">
        <v>4.0999999999999996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11156319</v>
      </c>
      <c r="CS20" s="611"/>
      <c r="CT20" s="611"/>
      <c r="CU20" s="611"/>
      <c r="CV20" s="611"/>
      <c r="CW20" s="611"/>
      <c r="CX20" s="611"/>
      <c r="CY20" s="612"/>
      <c r="CZ20" s="613">
        <v>100</v>
      </c>
      <c r="DA20" s="613"/>
      <c r="DB20" s="613"/>
      <c r="DC20" s="613"/>
      <c r="DD20" s="619">
        <v>2631744</v>
      </c>
      <c r="DE20" s="611"/>
      <c r="DF20" s="611"/>
      <c r="DG20" s="611"/>
      <c r="DH20" s="611"/>
      <c r="DI20" s="611"/>
      <c r="DJ20" s="611"/>
      <c r="DK20" s="611"/>
      <c r="DL20" s="611"/>
      <c r="DM20" s="611"/>
      <c r="DN20" s="611"/>
      <c r="DO20" s="611"/>
      <c r="DP20" s="612"/>
      <c r="DQ20" s="619">
        <v>7030622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4201478</v>
      </c>
      <c r="S21" s="611"/>
      <c r="T21" s="611"/>
      <c r="U21" s="611"/>
      <c r="V21" s="611"/>
      <c r="W21" s="611"/>
      <c r="X21" s="611"/>
      <c r="Y21" s="612"/>
      <c r="Z21" s="613">
        <v>37</v>
      </c>
      <c r="AA21" s="613"/>
      <c r="AB21" s="613"/>
      <c r="AC21" s="613"/>
      <c r="AD21" s="614">
        <v>3731528</v>
      </c>
      <c r="AE21" s="614"/>
      <c r="AF21" s="614"/>
      <c r="AG21" s="614"/>
      <c r="AH21" s="614"/>
      <c r="AI21" s="614"/>
      <c r="AJ21" s="614"/>
      <c r="AK21" s="614"/>
      <c r="AL21" s="615">
        <v>64.5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57286</v>
      </c>
      <c r="BH21" s="611"/>
      <c r="BI21" s="611"/>
      <c r="BJ21" s="611"/>
      <c r="BK21" s="611"/>
      <c r="BL21" s="611"/>
      <c r="BM21" s="611"/>
      <c r="BN21" s="612"/>
      <c r="BO21" s="613">
        <v>4.0999999999999996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3731528</v>
      </c>
      <c r="S22" s="611"/>
      <c r="T22" s="611"/>
      <c r="U22" s="611"/>
      <c r="V22" s="611"/>
      <c r="W22" s="611"/>
      <c r="X22" s="611"/>
      <c r="Y22" s="612"/>
      <c r="Z22" s="613">
        <v>32.799999999999997</v>
      </c>
      <c r="AA22" s="613"/>
      <c r="AB22" s="613"/>
      <c r="AC22" s="613"/>
      <c r="AD22" s="614">
        <v>3731528</v>
      </c>
      <c r="AE22" s="614"/>
      <c r="AF22" s="614"/>
      <c r="AG22" s="614"/>
      <c r="AH22" s="614"/>
      <c r="AI22" s="614"/>
      <c r="AJ22" s="614"/>
      <c r="AK22" s="614"/>
      <c r="AL22" s="615">
        <v>64.5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469950</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4332511</v>
      </c>
      <c r="CS24" s="600"/>
      <c r="CT24" s="600"/>
      <c r="CU24" s="600"/>
      <c r="CV24" s="600"/>
      <c r="CW24" s="600"/>
      <c r="CX24" s="600"/>
      <c r="CY24" s="601"/>
      <c r="CZ24" s="604">
        <v>38.799999999999997</v>
      </c>
      <c r="DA24" s="605"/>
      <c r="DB24" s="605"/>
      <c r="DC24" s="621"/>
      <c r="DD24" s="644">
        <v>3452814</v>
      </c>
      <c r="DE24" s="600"/>
      <c r="DF24" s="600"/>
      <c r="DG24" s="600"/>
      <c r="DH24" s="600"/>
      <c r="DI24" s="600"/>
      <c r="DJ24" s="600"/>
      <c r="DK24" s="601"/>
      <c r="DL24" s="644">
        <v>3210925</v>
      </c>
      <c r="DM24" s="600"/>
      <c r="DN24" s="600"/>
      <c r="DO24" s="600"/>
      <c r="DP24" s="600"/>
      <c r="DQ24" s="600"/>
      <c r="DR24" s="600"/>
      <c r="DS24" s="600"/>
      <c r="DT24" s="600"/>
      <c r="DU24" s="600"/>
      <c r="DV24" s="601"/>
      <c r="DW24" s="604">
        <v>55.3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6230175</v>
      </c>
      <c r="S25" s="611"/>
      <c r="T25" s="611"/>
      <c r="U25" s="611"/>
      <c r="V25" s="611"/>
      <c r="W25" s="611"/>
      <c r="X25" s="611"/>
      <c r="Y25" s="612"/>
      <c r="Z25" s="613">
        <v>54.8</v>
      </c>
      <c r="AA25" s="613"/>
      <c r="AB25" s="613"/>
      <c r="AC25" s="613"/>
      <c r="AD25" s="614">
        <v>5760225</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1929391</v>
      </c>
      <c r="CS25" s="640"/>
      <c r="CT25" s="640"/>
      <c r="CU25" s="640"/>
      <c r="CV25" s="640"/>
      <c r="CW25" s="640"/>
      <c r="CX25" s="640"/>
      <c r="CY25" s="641"/>
      <c r="CZ25" s="615">
        <v>17.3</v>
      </c>
      <c r="DA25" s="642"/>
      <c r="DB25" s="642"/>
      <c r="DC25" s="645"/>
      <c r="DD25" s="619">
        <v>1821182</v>
      </c>
      <c r="DE25" s="640"/>
      <c r="DF25" s="640"/>
      <c r="DG25" s="640"/>
      <c r="DH25" s="640"/>
      <c r="DI25" s="640"/>
      <c r="DJ25" s="640"/>
      <c r="DK25" s="641"/>
      <c r="DL25" s="619">
        <v>1809453</v>
      </c>
      <c r="DM25" s="640"/>
      <c r="DN25" s="640"/>
      <c r="DO25" s="640"/>
      <c r="DP25" s="640"/>
      <c r="DQ25" s="640"/>
      <c r="DR25" s="640"/>
      <c r="DS25" s="640"/>
      <c r="DT25" s="640"/>
      <c r="DU25" s="640"/>
      <c r="DV25" s="641"/>
      <c r="DW25" s="615">
        <v>31.2</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651</v>
      </c>
      <c r="S26" s="611"/>
      <c r="T26" s="611"/>
      <c r="U26" s="611"/>
      <c r="V26" s="611"/>
      <c r="W26" s="611"/>
      <c r="X26" s="611"/>
      <c r="Y26" s="612"/>
      <c r="Z26" s="613">
        <v>0</v>
      </c>
      <c r="AA26" s="613"/>
      <c r="AB26" s="613"/>
      <c r="AC26" s="613"/>
      <c r="AD26" s="614">
        <v>651</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1093201</v>
      </c>
      <c r="CS26" s="611"/>
      <c r="CT26" s="611"/>
      <c r="CU26" s="611"/>
      <c r="CV26" s="611"/>
      <c r="CW26" s="611"/>
      <c r="CX26" s="611"/>
      <c r="CY26" s="612"/>
      <c r="CZ26" s="615">
        <v>9.8000000000000007</v>
      </c>
      <c r="DA26" s="642"/>
      <c r="DB26" s="642"/>
      <c r="DC26" s="645"/>
      <c r="DD26" s="619">
        <v>1039041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20198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1413606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1257757</v>
      </c>
      <c r="CS27" s="640"/>
      <c r="CT27" s="640"/>
      <c r="CU27" s="640"/>
      <c r="CV27" s="640"/>
      <c r="CW27" s="640"/>
      <c r="CX27" s="640"/>
      <c r="CY27" s="641"/>
      <c r="CZ27" s="615">
        <v>11.3</v>
      </c>
      <c r="DA27" s="642"/>
      <c r="DB27" s="642"/>
      <c r="DC27" s="645"/>
      <c r="DD27" s="619">
        <v>539456</v>
      </c>
      <c r="DE27" s="640"/>
      <c r="DF27" s="640"/>
      <c r="DG27" s="640"/>
      <c r="DH27" s="640"/>
      <c r="DI27" s="640"/>
      <c r="DJ27" s="640"/>
      <c r="DK27" s="641"/>
      <c r="DL27" s="619">
        <v>309296</v>
      </c>
      <c r="DM27" s="640"/>
      <c r="DN27" s="640"/>
      <c r="DO27" s="640"/>
      <c r="DP27" s="640"/>
      <c r="DQ27" s="640"/>
      <c r="DR27" s="640"/>
      <c r="DS27" s="640"/>
      <c r="DT27" s="640"/>
      <c r="DU27" s="640"/>
      <c r="DV27" s="641"/>
      <c r="DW27" s="615">
        <v>5.3</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168957</v>
      </c>
      <c r="S28" s="611"/>
      <c r="T28" s="611"/>
      <c r="U28" s="611"/>
      <c r="V28" s="611"/>
      <c r="W28" s="611"/>
      <c r="X28" s="611"/>
      <c r="Y28" s="612"/>
      <c r="Z28" s="613">
        <v>1.5</v>
      </c>
      <c r="AA28" s="613"/>
      <c r="AB28" s="613"/>
      <c r="AC28" s="613"/>
      <c r="AD28" s="614">
        <v>5067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1145363</v>
      </c>
      <c r="CS28" s="611"/>
      <c r="CT28" s="611"/>
      <c r="CU28" s="611"/>
      <c r="CV28" s="611"/>
      <c r="CW28" s="611"/>
      <c r="CX28" s="611"/>
      <c r="CY28" s="612"/>
      <c r="CZ28" s="615">
        <v>10.3</v>
      </c>
      <c r="DA28" s="642"/>
      <c r="DB28" s="642"/>
      <c r="DC28" s="645"/>
      <c r="DD28" s="619">
        <v>1092176</v>
      </c>
      <c r="DE28" s="611"/>
      <c r="DF28" s="611"/>
      <c r="DG28" s="611"/>
      <c r="DH28" s="611"/>
      <c r="DI28" s="611"/>
      <c r="DJ28" s="611"/>
      <c r="DK28" s="612"/>
      <c r="DL28" s="619">
        <v>1092176</v>
      </c>
      <c r="DM28" s="611"/>
      <c r="DN28" s="611"/>
      <c r="DO28" s="611"/>
      <c r="DP28" s="611"/>
      <c r="DQ28" s="611"/>
      <c r="DR28" s="611"/>
      <c r="DS28" s="611"/>
      <c r="DT28" s="611"/>
      <c r="DU28" s="611"/>
      <c r="DV28" s="612"/>
      <c r="DW28" s="615">
        <v>18.8</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54973</v>
      </c>
      <c r="S29" s="611"/>
      <c r="T29" s="611"/>
      <c r="U29" s="611"/>
      <c r="V29" s="611"/>
      <c r="W29" s="611"/>
      <c r="X29" s="611"/>
      <c r="Y29" s="612"/>
      <c r="Z29" s="613">
        <v>0.5</v>
      </c>
      <c r="AA29" s="613"/>
      <c r="AB29" s="613"/>
      <c r="AC29" s="613"/>
      <c r="AD29" s="614">
        <v>1038</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1145363</v>
      </c>
      <c r="CS29" s="640"/>
      <c r="CT29" s="640"/>
      <c r="CU29" s="640"/>
      <c r="CV29" s="640"/>
      <c r="CW29" s="640"/>
      <c r="CX29" s="640"/>
      <c r="CY29" s="641"/>
      <c r="CZ29" s="615">
        <v>10.3</v>
      </c>
      <c r="DA29" s="642"/>
      <c r="DB29" s="642"/>
      <c r="DC29" s="645"/>
      <c r="DD29" s="619">
        <v>1092176</v>
      </c>
      <c r="DE29" s="640"/>
      <c r="DF29" s="640"/>
      <c r="DG29" s="640"/>
      <c r="DH29" s="640"/>
      <c r="DI29" s="640"/>
      <c r="DJ29" s="640"/>
      <c r="DK29" s="641"/>
      <c r="DL29" s="619">
        <v>1092176</v>
      </c>
      <c r="DM29" s="640"/>
      <c r="DN29" s="640"/>
      <c r="DO29" s="640"/>
      <c r="DP29" s="640"/>
      <c r="DQ29" s="640"/>
      <c r="DR29" s="640"/>
      <c r="DS29" s="640"/>
      <c r="DT29" s="640"/>
      <c r="DU29" s="640"/>
      <c r="DV29" s="641"/>
      <c r="DW29" s="615">
        <v>18.8</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1989723</v>
      </c>
      <c r="S30" s="611"/>
      <c r="T30" s="611"/>
      <c r="U30" s="611"/>
      <c r="V30" s="611"/>
      <c r="W30" s="611"/>
      <c r="X30" s="611"/>
      <c r="Y30" s="612"/>
      <c r="Z30" s="613">
        <v>17.5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1105570</v>
      </c>
      <c r="CS30" s="611"/>
      <c r="CT30" s="611"/>
      <c r="CU30" s="611"/>
      <c r="CV30" s="611"/>
      <c r="CW30" s="611"/>
      <c r="CX30" s="611"/>
      <c r="CY30" s="612"/>
      <c r="CZ30" s="615">
        <v>9.9</v>
      </c>
      <c r="DA30" s="642"/>
      <c r="DB30" s="642"/>
      <c r="DC30" s="645"/>
      <c r="DD30" s="619">
        <v>1054275</v>
      </c>
      <c r="DE30" s="611"/>
      <c r="DF30" s="611"/>
      <c r="DG30" s="611"/>
      <c r="DH30" s="611"/>
      <c r="DI30" s="611"/>
      <c r="DJ30" s="611"/>
      <c r="DK30" s="612"/>
      <c r="DL30" s="619">
        <v>1054275</v>
      </c>
      <c r="DM30" s="611"/>
      <c r="DN30" s="611"/>
      <c r="DO30" s="611"/>
      <c r="DP30" s="611"/>
      <c r="DQ30" s="611"/>
      <c r="DR30" s="611"/>
      <c r="DS30" s="611"/>
      <c r="DT30" s="611"/>
      <c r="DU30" s="611"/>
      <c r="DV30" s="612"/>
      <c r="DW30" s="615">
        <v>18.2</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98.8</v>
      </c>
      <c r="BH31" s="654"/>
      <c r="BI31" s="654"/>
      <c r="BJ31" s="654"/>
      <c r="BK31" s="654"/>
      <c r="BL31" s="654"/>
      <c r="BM31" s="605">
        <v>93.6</v>
      </c>
      <c r="BN31" s="654"/>
      <c r="BO31" s="654"/>
      <c r="BP31" s="654"/>
      <c r="BQ31" s="655"/>
      <c r="BR31" s="657">
        <v>98.8</v>
      </c>
      <c r="BS31" s="654"/>
      <c r="BT31" s="654"/>
      <c r="BU31" s="654"/>
      <c r="BV31" s="654"/>
      <c r="BW31" s="654"/>
      <c r="BX31" s="605">
        <v>94.5</v>
      </c>
      <c r="BY31" s="654"/>
      <c r="BZ31" s="654"/>
      <c r="CA31" s="654"/>
      <c r="CB31" s="655"/>
      <c r="CD31" s="650"/>
      <c r="CE31" s="651"/>
      <c r="CF31" s="607" t="s">
        <v>301</v>
      </c>
      <c r="CG31" s="608"/>
      <c r="CH31" s="608"/>
      <c r="CI31" s="608"/>
      <c r="CJ31" s="608"/>
      <c r="CK31" s="608"/>
      <c r="CL31" s="608"/>
      <c r="CM31" s="608"/>
      <c r="CN31" s="608"/>
      <c r="CO31" s="608"/>
      <c r="CP31" s="608"/>
      <c r="CQ31" s="609"/>
      <c r="CR31" s="610">
        <v>39793</v>
      </c>
      <c r="CS31" s="640"/>
      <c r="CT31" s="640"/>
      <c r="CU31" s="640"/>
      <c r="CV31" s="640"/>
      <c r="CW31" s="640"/>
      <c r="CX31" s="640"/>
      <c r="CY31" s="641"/>
      <c r="CZ31" s="615">
        <v>0.4</v>
      </c>
      <c r="DA31" s="642"/>
      <c r="DB31" s="642"/>
      <c r="DC31" s="645"/>
      <c r="DD31" s="619">
        <v>37901</v>
      </c>
      <c r="DE31" s="640"/>
      <c r="DF31" s="640"/>
      <c r="DG31" s="640"/>
      <c r="DH31" s="640"/>
      <c r="DI31" s="640"/>
      <c r="DJ31" s="640"/>
      <c r="DK31" s="641"/>
      <c r="DL31" s="619">
        <v>37901</v>
      </c>
      <c r="DM31" s="640"/>
      <c r="DN31" s="640"/>
      <c r="DO31" s="640"/>
      <c r="DP31" s="640"/>
      <c r="DQ31" s="640"/>
      <c r="DR31" s="640"/>
      <c r="DS31" s="640"/>
      <c r="DT31" s="640"/>
      <c r="DU31" s="640"/>
      <c r="DV31" s="641"/>
      <c r="DW31" s="615">
        <v>0.7</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581972</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40"/>
      <c r="BI32" s="640"/>
      <c r="BJ32" s="640"/>
      <c r="BK32" s="640"/>
      <c r="BL32" s="640"/>
      <c r="BM32" s="616">
        <v>96.5</v>
      </c>
      <c r="BN32" s="640"/>
      <c r="BO32" s="640"/>
      <c r="BP32" s="640"/>
      <c r="BQ32" s="656"/>
      <c r="BR32" s="667">
        <v>98.9</v>
      </c>
      <c r="BS32" s="640"/>
      <c r="BT32" s="640"/>
      <c r="BU32" s="640"/>
      <c r="BV32" s="640"/>
      <c r="BW32" s="640"/>
      <c r="BX32" s="616">
        <v>98.3</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30770</v>
      </c>
      <c r="S33" s="611"/>
      <c r="T33" s="611"/>
      <c r="U33" s="611"/>
      <c r="V33" s="611"/>
      <c r="W33" s="611"/>
      <c r="X33" s="611"/>
      <c r="Y33" s="612"/>
      <c r="Z33" s="613">
        <v>0.3</v>
      </c>
      <c r="AA33" s="613"/>
      <c r="AB33" s="613"/>
      <c r="AC33" s="613"/>
      <c r="AD33" s="614">
        <v>17198</v>
      </c>
      <c r="AE33" s="614"/>
      <c r="AF33" s="614"/>
      <c r="AG33" s="614"/>
      <c r="AH33" s="614"/>
      <c r="AI33" s="614"/>
      <c r="AJ33" s="614"/>
      <c r="AK33" s="614"/>
      <c r="AL33" s="615">
        <v>0.3</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98.2</v>
      </c>
      <c r="BH33" s="669"/>
      <c r="BI33" s="669"/>
      <c r="BJ33" s="669"/>
      <c r="BK33" s="669"/>
      <c r="BL33" s="669"/>
      <c r="BM33" s="670">
        <v>89.6</v>
      </c>
      <c r="BN33" s="669"/>
      <c r="BO33" s="669"/>
      <c r="BP33" s="669"/>
      <c r="BQ33" s="671"/>
      <c r="BR33" s="668">
        <v>98.4</v>
      </c>
      <c r="BS33" s="669"/>
      <c r="BT33" s="669"/>
      <c r="BU33" s="669"/>
      <c r="BV33" s="669"/>
      <c r="BW33" s="669"/>
      <c r="BX33" s="670">
        <v>90.2</v>
      </c>
      <c r="BY33" s="669"/>
      <c r="BZ33" s="669"/>
      <c r="CA33" s="669"/>
      <c r="CB33" s="671"/>
      <c r="CD33" s="607" t="s">
        <v>308</v>
      </c>
      <c r="CE33" s="608"/>
      <c r="CF33" s="608"/>
      <c r="CG33" s="608"/>
      <c r="CH33" s="608"/>
      <c r="CI33" s="608"/>
      <c r="CJ33" s="608"/>
      <c r="CK33" s="608"/>
      <c r="CL33" s="608"/>
      <c r="CM33" s="608"/>
      <c r="CN33" s="608"/>
      <c r="CO33" s="608"/>
      <c r="CP33" s="608"/>
      <c r="CQ33" s="609"/>
      <c r="CR33" s="610">
        <v>4177048</v>
      </c>
      <c r="CS33" s="640"/>
      <c r="CT33" s="640"/>
      <c r="CU33" s="640"/>
      <c r="CV33" s="640"/>
      <c r="CW33" s="640"/>
      <c r="CX33" s="640"/>
      <c r="CY33" s="641"/>
      <c r="CZ33" s="615">
        <v>37.4</v>
      </c>
      <c r="DA33" s="642"/>
      <c r="DB33" s="642"/>
      <c r="DC33" s="645"/>
      <c r="DD33" s="619">
        <v>3354908</v>
      </c>
      <c r="DE33" s="640"/>
      <c r="DF33" s="640"/>
      <c r="DG33" s="640"/>
      <c r="DH33" s="640"/>
      <c r="DI33" s="640"/>
      <c r="DJ33" s="640"/>
      <c r="DK33" s="641"/>
      <c r="DL33" s="619">
        <v>2362410</v>
      </c>
      <c r="DM33" s="640"/>
      <c r="DN33" s="640"/>
      <c r="DO33" s="640"/>
      <c r="DP33" s="640"/>
      <c r="DQ33" s="640"/>
      <c r="DR33" s="640"/>
      <c r="DS33" s="640"/>
      <c r="DT33" s="640"/>
      <c r="DU33" s="640"/>
      <c r="DV33" s="641"/>
      <c r="DW33" s="615">
        <v>40.700000000000003</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358494</v>
      </c>
      <c r="S34" s="611"/>
      <c r="T34" s="611"/>
      <c r="U34" s="611"/>
      <c r="V34" s="611"/>
      <c r="W34" s="611"/>
      <c r="X34" s="611"/>
      <c r="Y34" s="612"/>
      <c r="Z34" s="613">
        <v>3.2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1525470</v>
      </c>
      <c r="CS34" s="611"/>
      <c r="CT34" s="611"/>
      <c r="CU34" s="611"/>
      <c r="CV34" s="611"/>
      <c r="CW34" s="611"/>
      <c r="CX34" s="611"/>
      <c r="CY34" s="612"/>
      <c r="CZ34" s="615">
        <v>13.7</v>
      </c>
      <c r="DA34" s="642"/>
      <c r="DB34" s="642"/>
      <c r="DC34" s="645"/>
      <c r="DD34" s="619">
        <v>1190162</v>
      </c>
      <c r="DE34" s="611"/>
      <c r="DF34" s="611"/>
      <c r="DG34" s="611"/>
      <c r="DH34" s="611"/>
      <c r="DI34" s="611"/>
      <c r="DJ34" s="611"/>
      <c r="DK34" s="612"/>
      <c r="DL34" s="619">
        <v>973025</v>
      </c>
      <c r="DM34" s="611"/>
      <c r="DN34" s="611"/>
      <c r="DO34" s="611"/>
      <c r="DP34" s="611"/>
      <c r="DQ34" s="611"/>
      <c r="DR34" s="611"/>
      <c r="DS34" s="611"/>
      <c r="DT34" s="611"/>
      <c r="DU34" s="611"/>
      <c r="DV34" s="612"/>
      <c r="DW34" s="615">
        <v>16.8</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109166</v>
      </c>
      <c r="S35" s="611"/>
      <c r="T35" s="611"/>
      <c r="U35" s="611"/>
      <c r="V35" s="611"/>
      <c r="W35" s="611"/>
      <c r="X35" s="611"/>
      <c r="Y35" s="612"/>
      <c r="Z35" s="613">
        <v>1</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104453</v>
      </c>
      <c r="CS35" s="640"/>
      <c r="CT35" s="640"/>
      <c r="CU35" s="640"/>
      <c r="CV35" s="640"/>
      <c r="CW35" s="640"/>
      <c r="CX35" s="640"/>
      <c r="CY35" s="641"/>
      <c r="CZ35" s="615">
        <v>0.9</v>
      </c>
      <c r="DA35" s="642"/>
      <c r="DB35" s="642"/>
      <c r="DC35" s="645"/>
      <c r="DD35" s="619">
        <v>73677</v>
      </c>
      <c r="DE35" s="640"/>
      <c r="DF35" s="640"/>
      <c r="DG35" s="640"/>
      <c r="DH35" s="640"/>
      <c r="DI35" s="640"/>
      <c r="DJ35" s="640"/>
      <c r="DK35" s="641"/>
      <c r="DL35" s="619">
        <v>73639</v>
      </c>
      <c r="DM35" s="640"/>
      <c r="DN35" s="640"/>
      <c r="DO35" s="640"/>
      <c r="DP35" s="640"/>
      <c r="DQ35" s="640"/>
      <c r="DR35" s="640"/>
      <c r="DS35" s="640"/>
      <c r="DT35" s="640"/>
      <c r="DU35" s="640"/>
      <c r="DV35" s="641"/>
      <c r="DW35" s="615">
        <v>1.3</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187166</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1367798</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7607</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1221996</v>
      </c>
      <c r="CS36" s="611"/>
      <c r="CT36" s="611"/>
      <c r="CU36" s="611"/>
      <c r="CV36" s="611"/>
      <c r="CW36" s="611"/>
      <c r="CX36" s="611"/>
      <c r="CY36" s="612"/>
      <c r="CZ36" s="615">
        <v>11</v>
      </c>
      <c r="DA36" s="642"/>
      <c r="DB36" s="642"/>
      <c r="DC36" s="645"/>
      <c r="DD36" s="619">
        <v>972526</v>
      </c>
      <c r="DE36" s="611"/>
      <c r="DF36" s="611"/>
      <c r="DG36" s="611"/>
      <c r="DH36" s="611"/>
      <c r="DI36" s="611"/>
      <c r="DJ36" s="611"/>
      <c r="DK36" s="612"/>
      <c r="DL36" s="619">
        <v>664630</v>
      </c>
      <c r="DM36" s="611"/>
      <c r="DN36" s="611"/>
      <c r="DO36" s="611"/>
      <c r="DP36" s="611"/>
      <c r="DQ36" s="611"/>
      <c r="DR36" s="611"/>
      <c r="DS36" s="611"/>
      <c r="DT36" s="611"/>
      <c r="DU36" s="611"/>
      <c r="DV36" s="612"/>
      <c r="DW36" s="615">
        <v>11.5</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166695</v>
      </c>
      <c r="S37" s="611"/>
      <c r="T37" s="611"/>
      <c r="U37" s="611"/>
      <c r="V37" s="611"/>
      <c r="W37" s="611"/>
      <c r="X37" s="611"/>
      <c r="Y37" s="612"/>
      <c r="Z37" s="613">
        <v>1.5</v>
      </c>
      <c r="AA37" s="613"/>
      <c r="AB37" s="613"/>
      <c r="AC37" s="613"/>
      <c r="AD37" s="614">
        <v>4374</v>
      </c>
      <c r="AE37" s="614"/>
      <c r="AF37" s="614"/>
      <c r="AG37" s="614"/>
      <c r="AH37" s="614"/>
      <c r="AI37" s="614"/>
      <c r="AJ37" s="614"/>
      <c r="AK37" s="614"/>
      <c r="AL37" s="615">
        <v>0.1</v>
      </c>
      <c r="AM37" s="616"/>
      <c r="AN37" s="616"/>
      <c r="AO37" s="617"/>
      <c r="AQ37" s="676" t="s">
        <v>320</v>
      </c>
      <c r="AR37" s="677"/>
      <c r="AS37" s="677"/>
      <c r="AT37" s="677"/>
      <c r="AU37" s="677"/>
      <c r="AV37" s="677"/>
      <c r="AW37" s="677"/>
      <c r="AX37" s="677"/>
      <c r="AY37" s="678"/>
      <c r="AZ37" s="610">
        <v>363060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-39956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122493</v>
      </c>
      <c r="CS37" s="640"/>
      <c r="CT37" s="640"/>
      <c r="CU37" s="640"/>
      <c r="CV37" s="640"/>
      <c r="CW37" s="640"/>
      <c r="CX37" s="640"/>
      <c r="CY37" s="641"/>
      <c r="CZ37" s="615">
        <v>1.1000000000000001</v>
      </c>
      <c r="DA37" s="642"/>
      <c r="DB37" s="642"/>
      <c r="DC37" s="645"/>
      <c r="DD37" s="619">
        <v>112965</v>
      </c>
      <c r="DE37" s="640"/>
      <c r="DF37" s="640"/>
      <c r="DG37" s="640"/>
      <c r="DH37" s="640"/>
      <c r="DI37" s="640"/>
      <c r="DJ37" s="640"/>
      <c r="DK37" s="641"/>
      <c r="DL37" s="619">
        <v>112965</v>
      </c>
      <c r="DM37" s="640"/>
      <c r="DN37" s="640"/>
      <c r="DO37" s="640"/>
      <c r="DP37" s="640"/>
      <c r="DQ37" s="640"/>
      <c r="DR37" s="640"/>
      <c r="DS37" s="640"/>
      <c r="DT37" s="640"/>
      <c r="DU37" s="640"/>
      <c r="DV37" s="641"/>
      <c r="DW37" s="615">
        <v>1.9</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v>1462492</v>
      </c>
      <c r="S38" s="611"/>
      <c r="T38" s="611"/>
      <c r="U38" s="611"/>
      <c r="V38" s="611"/>
      <c r="W38" s="611"/>
      <c r="X38" s="611"/>
      <c r="Y38" s="612"/>
      <c r="Z38" s="613">
        <v>12.9</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64360</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2428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899078</v>
      </c>
      <c r="CS38" s="611"/>
      <c r="CT38" s="611"/>
      <c r="CU38" s="611"/>
      <c r="CV38" s="611"/>
      <c r="CW38" s="611"/>
      <c r="CX38" s="611"/>
      <c r="CY38" s="612"/>
      <c r="CZ38" s="615">
        <v>8.1</v>
      </c>
      <c r="DA38" s="642"/>
      <c r="DB38" s="642"/>
      <c r="DC38" s="645"/>
      <c r="DD38" s="619">
        <v>705739</v>
      </c>
      <c r="DE38" s="611"/>
      <c r="DF38" s="611"/>
      <c r="DG38" s="611"/>
      <c r="DH38" s="611"/>
      <c r="DI38" s="611"/>
      <c r="DJ38" s="611"/>
      <c r="DK38" s="612"/>
      <c r="DL38" s="619">
        <v>651116</v>
      </c>
      <c r="DM38" s="611"/>
      <c r="DN38" s="611"/>
      <c r="DO38" s="611"/>
      <c r="DP38" s="611"/>
      <c r="DQ38" s="611"/>
      <c r="DR38" s="611"/>
      <c r="DS38" s="611"/>
      <c r="DT38" s="611"/>
      <c r="DU38" s="611"/>
      <c r="DV38" s="612"/>
      <c r="DW38" s="615">
        <v>11.2</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41300</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3535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421131</v>
      </c>
      <c r="CS39" s="640"/>
      <c r="CT39" s="640"/>
      <c r="CU39" s="640"/>
      <c r="CV39" s="640"/>
      <c r="CW39" s="640"/>
      <c r="CX39" s="640"/>
      <c r="CY39" s="641"/>
      <c r="CZ39" s="615">
        <v>3.8</v>
      </c>
      <c r="DA39" s="642"/>
      <c r="DB39" s="642"/>
      <c r="DC39" s="645"/>
      <c r="DD39" s="619">
        <v>412804</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v>12892</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v>7127</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102</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4920</v>
      </c>
      <c r="CS40" s="611"/>
      <c r="CT40" s="611"/>
      <c r="CU40" s="611"/>
      <c r="CV40" s="611"/>
      <c r="CW40" s="611"/>
      <c r="CX40" s="611"/>
      <c r="CY40" s="612"/>
      <c r="CZ40" s="615">
        <v>0</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11361432</v>
      </c>
      <c r="S41" s="686"/>
      <c r="T41" s="686"/>
      <c r="U41" s="686"/>
      <c r="V41" s="686"/>
      <c r="W41" s="686"/>
      <c r="X41" s="686"/>
      <c r="Y41" s="687"/>
      <c r="Z41" s="688">
        <v>100</v>
      </c>
      <c r="AA41" s="688"/>
      <c r="AB41" s="688"/>
      <c r="AC41" s="688"/>
      <c r="AD41" s="689">
        <v>5788553</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207487</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684464</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385</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2646760</v>
      </c>
      <c r="CS42" s="640"/>
      <c r="CT42" s="640"/>
      <c r="CU42" s="640"/>
      <c r="CV42" s="640"/>
      <c r="CW42" s="640"/>
      <c r="CX42" s="640"/>
      <c r="CY42" s="641"/>
      <c r="CZ42" s="615">
        <v>23.7</v>
      </c>
      <c r="DA42" s="642"/>
      <c r="DB42" s="642"/>
      <c r="DC42" s="645"/>
      <c r="DD42" s="619">
        <v>222900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37535</v>
      </c>
      <c r="CS43" s="640"/>
      <c r="CT43" s="640"/>
      <c r="CU43" s="640"/>
      <c r="CV43" s="640"/>
      <c r="CW43" s="640"/>
      <c r="CX43" s="640"/>
      <c r="CY43" s="641"/>
      <c r="CZ43" s="615">
        <v>0.3</v>
      </c>
      <c r="DA43" s="642"/>
      <c r="DB43" s="642"/>
      <c r="DC43" s="645"/>
      <c r="DD43" s="619">
        <v>37535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2631744</v>
      </c>
      <c r="CS44" s="611"/>
      <c r="CT44" s="611"/>
      <c r="CU44" s="611"/>
      <c r="CV44" s="611"/>
      <c r="CW44" s="611"/>
      <c r="CX44" s="611"/>
      <c r="CY44" s="612"/>
      <c r="CZ44" s="615">
        <v>23.6</v>
      </c>
      <c r="DA44" s="616"/>
      <c r="DB44" s="616"/>
      <c r="DC44" s="622"/>
      <c r="DD44" s="619">
        <v>218488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2103198</v>
      </c>
      <c r="CS45" s="640"/>
      <c r="CT45" s="640"/>
      <c r="CU45" s="640"/>
      <c r="CV45" s="640"/>
      <c r="CW45" s="640"/>
      <c r="CX45" s="640"/>
      <c r="CY45" s="641"/>
      <c r="CZ45" s="615">
        <v>18.899999999999999</v>
      </c>
      <c r="DA45" s="642"/>
      <c r="DB45" s="642"/>
      <c r="DC45" s="645"/>
      <c r="DD45" s="619">
        <v>2825</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497876</v>
      </c>
      <c r="CS46" s="611"/>
      <c r="CT46" s="611"/>
      <c r="CU46" s="611"/>
      <c r="CV46" s="611"/>
      <c r="CW46" s="611"/>
      <c r="CX46" s="611"/>
      <c r="CY46" s="612"/>
      <c r="CZ46" s="615">
        <v>4.5</v>
      </c>
      <c r="DA46" s="616"/>
      <c r="DB46" s="616"/>
      <c r="DC46" s="622"/>
      <c r="DD46" s="619">
        <v>215193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15016</v>
      </c>
      <c r="CS47" s="640"/>
      <c r="CT47" s="640"/>
      <c r="CU47" s="640"/>
      <c r="CV47" s="640"/>
      <c r="CW47" s="640"/>
      <c r="CX47" s="640"/>
      <c r="CY47" s="641"/>
      <c r="CZ47" s="615">
        <v>0.1</v>
      </c>
      <c r="DA47" s="642"/>
      <c r="DB47" s="642"/>
      <c r="DC47" s="645"/>
      <c r="DD47" s="619">
        <v>4412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11156319</v>
      </c>
      <c r="CS49" s="669"/>
      <c r="CT49" s="669"/>
      <c r="CU49" s="669"/>
      <c r="CV49" s="669"/>
      <c r="CW49" s="669"/>
      <c r="CX49" s="669"/>
      <c r="CY49" s="698"/>
      <c r="CZ49" s="690">
        <v>100</v>
      </c>
      <c r="DA49" s="699"/>
      <c r="DB49" s="699"/>
      <c r="DC49" s="700"/>
      <c r="DD49" s="701">
        <v>7030622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m2goTQwbpZnFPn4PB+SR8+KTup4KwvOsf/VTS3h/Piem3IF9Pg6DvE+p9tQtJ2Cjj0RjlX9iolF0FAIjn/SQg==" saltValue="crkgaRVZp142CnA9fWmP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47" t="s">
        <v>353</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48" t="s">
        <v>354</v>
      </c>
      <c r="DK2" s="749"/>
      <c r="DL2" s="749"/>
      <c r="DM2" s="749"/>
      <c r="DN2" s="749"/>
      <c r="DO2" s="750"/>
      <c r="DP2" s="210"/>
      <c r="DQ2" s="748" t="s">
        <v>355</v>
      </c>
      <c r="DR2" s="749"/>
      <c r="DS2" s="749"/>
      <c r="DT2" s="749"/>
      <c r="DU2" s="749"/>
      <c r="DV2" s="749"/>
      <c r="DW2" s="749"/>
      <c r="DX2" s="749"/>
      <c r="DY2" s="749"/>
      <c r="DZ2" s="75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51" t="s">
        <v>356</v>
      </c>
      <c r="B4" s="751"/>
      <c r="C4" s="751"/>
      <c r="D4" s="751"/>
      <c r="E4" s="751"/>
      <c r="F4" s="751"/>
      <c r="G4" s="751"/>
      <c r="H4" s="751"/>
      <c r="I4" s="751"/>
      <c r="J4" s="751"/>
      <c r="K4" s="751"/>
      <c r="L4" s="751"/>
      <c r="M4" s="751"/>
      <c r="N4" s="751"/>
      <c r="O4" s="751"/>
      <c r="P4" s="751"/>
      <c r="Q4" s="751"/>
      <c r="R4" s="751"/>
      <c r="S4" s="751"/>
      <c r="T4" s="751"/>
      <c r="U4" s="751"/>
      <c r="V4" s="751"/>
      <c r="W4" s="751"/>
      <c r="X4" s="751"/>
      <c r="Y4" s="751"/>
      <c r="Z4" s="751"/>
      <c r="AA4" s="751"/>
      <c r="AB4" s="751"/>
      <c r="AC4" s="751"/>
      <c r="AD4" s="751"/>
      <c r="AE4" s="751"/>
      <c r="AF4" s="751"/>
      <c r="AG4" s="751"/>
      <c r="AH4" s="751"/>
      <c r="AI4" s="751"/>
      <c r="AJ4" s="751"/>
      <c r="AK4" s="751"/>
      <c r="AL4" s="751"/>
      <c r="AM4" s="751"/>
      <c r="AN4" s="751"/>
      <c r="AO4" s="751"/>
      <c r="AP4" s="751"/>
      <c r="AQ4" s="751"/>
      <c r="AR4" s="751"/>
      <c r="AS4" s="751"/>
      <c r="AT4" s="751"/>
      <c r="AU4" s="751"/>
      <c r="AV4" s="751"/>
      <c r="AW4" s="751"/>
      <c r="AX4" s="751"/>
      <c r="AY4" s="751"/>
      <c r="AZ4" s="214"/>
      <c r="BA4" s="214"/>
      <c r="BB4" s="214"/>
      <c r="BC4" s="214"/>
      <c r="BD4" s="214"/>
      <c r="BE4" s="215"/>
      <c r="BF4" s="215"/>
      <c r="BG4" s="215"/>
      <c r="BH4" s="215"/>
      <c r="BI4" s="215"/>
      <c r="BJ4" s="215"/>
      <c r="BK4" s="215"/>
      <c r="BL4" s="215"/>
      <c r="BM4" s="215"/>
      <c r="BN4" s="215"/>
      <c r="BO4" s="215"/>
      <c r="BP4" s="215"/>
      <c r="BQ4" s="752" t="s">
        <v>357</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216"/>
    </row>
    <row r="5" spans="1:131" s="217" customFormat="1" ht="26.25" customHeight="1" x14ac:dyDescent="0.2">
      <c r="A5" s="741" t="s">
        <v>358</v>
      </c>
      <c r="B5" s="742"/>
      <c r="C5" s="742"/>
      <c r="D5" s="742"/>
      <c r="E5" s="742"/>
      <c r="F5" s="742"/>
      <c r="G5" s="742"/>
      <c r="H5" s="742"/>
      <c r="I5" s="742"/>
      <c r="J5" s="742"/>
      <c r="K5" s="742"/>
      <c r="L5" s="742"/>
      <c r="M5" s="742"/>
      <c r="N5" s="742"/>
      <c r="O5" s="742"/>
      <c r="P5" s="743"/>
      <c r="Q5" s="737" t="s">
        <v>359</v>
      </c>
      <c r="R5" s="733"/>
      <c r="S5" s="733"/>
      <c r="T5" s="733"/>
      <c r="U5" s="734"/>
      <c r="V5" s="737" t="s">
        <v>360</v>
      </c>
      <c r="W5" s="733"/>
      <c r="X5" s="733"/>
      <c r="Y5" s="733"/>
      <c r="Z5" s="734"/>
      <c r="AA5" s="737" t="s">
        <v>361</v>
      </c>
      <c r="AB5" s="733"/>
      <c r="AC5" s="733"/>
      <c r="AD5" s="733"/>
      <c r="AE5" s="733"/>
      <c r="AF5" s="753" t="s">
        <v>362</v>
      </c>
      <c r="AG5" s="733"/>
      <c r="AH5" s="733"/>
      <c r="AI5" s="733"/>
      <c r="AJ5" s="739"/>
      <c r="AK5" s="733" t="s">
        <v>363</v>
      </c>
      <c r="AL5" s="733"/>
      <c r="AM5" s="733"/>
      <c r="AN5" s="733"/>
      <c r="AO5" s="734"/>
      <c r="AP5" s="737" t="s">
        <v>364</v>
      </c>
      <c r="AQ5" s="733"/>
      <c r="AR5" s="733"/>
      <c r="AS5" s="733"/>
      <c r="AT5" s="734"/>
      <c r="AU5" s="737" t="s">
        <v>365</v>
      </c>
      <c r="AV5" s="733"/>
      <c r="AW5" s="733"/>
      <c r="AX5" s="733"/>
      <c r="AY5" s="739"/>
      <c r="AZ5" s="214"/>
      <c r="BA5" s="214"/>
      <c r="BB5" s="214"/>
      <c r="BC5" s="214"/>
      <c r="BD5" s="214"/>
      <c r="BE5" s="215"/>
      <c r="BF5" s="215"/>
      <c r="BG5" s="215"/>
      <c r="BH5" s="215"/>
      <c r="BI5" s="215"/>
      <c r="BJ5" s="215"/>
      <c r="BK5" s="215"/>
      <c r="BL5" s="215"/>
      <c r="BM5" s="215"/>
      <c r="BN5" s="215"/>
      <c r="BO5" s="215"/>
      <c r="BP5" s="215"/>
      <c r="BQ5" s="741" t="s">
        <v>366</v>
      </c>
      <c r="BR5" s="742"/>
      <c r="BS5" s="742"/>
      <c r="BT5" s="742"/>
      <c r="BU5" s="742"/>
      <c r="BV5" s="742"/>
      <c r="BW5" s="742"/>
      <c r="BX5" s="742"/>
      <c r="BY5" s="742"/>
      <c r="BZ5" s="742"/>
      <c r="CA5" s="742"/>
      <c r="CB5" s="742"/>
      <c r="CC5" s="742"/>
      <c r="CD5" s="742"/>
      <c r="CE5" s="742"/>
      <c r="CF5" s="742"/>
      <c r="CG5" s="743"/>
      <c r="CH5" s="737" t="s">
        <v>367</v>
      </c>
      <c r="CI5" s="733"/>
      <c r="CJ5" s="733"/>
      <c r="CK5" s="733"/>
      <c r="CL5" s="734"/>
      <c r="CM5" s="737" t="s">
        <v>368</v>
      </c>
      <c r="CN5" s="733"/>
      <c r="CO5" s="733"/>
      <c r="CP5" s="733"/>
      <c r="CQ5" s="734"/>
      <c r="CR5" s="737" t="s">
        <v>369</v>
      </c>
      <c r="CS5" s="733"/>
      <c r="CT5" s="733"/>
      <c r="CU5" s="733"/>
      <c r="CV5" s="734"/>
      <c r="CW5" s="737" t="s">
        <v>370</v>
      </c>
      <c r="CX5" s="733"/>
      <c r="CY5" s="733"/>
      <c r="CZ5" s="733"/>
      <c r="DA5" s="734"/>
      <c r="DB5" s="737" t="s">
        <v>371</v>
      </c>
      <c r="DC5" s="733"/>
      <c r="DD5" s="733"/>
      <c r="DE5" s="733"/>
      <c r="DF5" s="734"/>
      <c r="DG5" s="774" t="s">
        <v>372</v>
      </c>
      <c r="DH5" s="775"/>
      <c r="DI5" s="775"/>
      <c r="DJ5" s="775"/>
      <c r="DK5" s="776"/>
      <c r="DL5" s="774" t="s">
        <v>373</v>
      </c>
      <c r="DM5" s="775"/>
      <c r="DN5" s="775"/>
      <c r="DO5" s="775"/>
      <c r="DP5" s="776"/>
      <c r="DQ5" s="737" t="s">
        <v>374</v>
      </c>
      <c r="DR5" s="733"/>
      <c r="DS5" s="733"/>
      <c r="DT5" s="733"/>
      <c r="DU5" s="734"/>
      <c r="DV5" s="737" t="s">
        <v>365</v>
      </c>
      <c r="DW5" s="733"/>
      <c r="DX5" s="733"/>
      <c r="DY5" s="733"/>
      <c r="DZ5" s="739"/>
      <c r="EA5" s="216"/>
    </row>
    <row r="6" spans="1:131" s="217" customFormat="1" ht="26.25" customHeight="1" thickBot="1" x14ac:dyDescent="0.25">
      <c r="A6" s="744"/>
      <c r="B6" s="745"/>
      <c r="C6" s="745"/>
      <c r="D6" s="745"/>
      <c r="E6" s="745"/>
      <c r="F6" s="745"/>
      <c r="G6" s="745"/>
      <c r="H6" s="745"/>
      <c r="I6" s="745"/>
      <c r="J6" s="745"/>
      <c r="K6" s="745"/>
      <c r="L6" s="745"/>
      <c r="M6" s="745"/>
      <c r="N6" s="745"/>
      <c r="O6" s="745"/>
      <c r="P6" s="746"/>
      <c r="Q6" s="738"/>
      <c r="R6" s="735"/>
      <c r="S6" s="735"/>
      <c r="T6" s="735"/>
      <c r="U6" s="736"/>
      <c r="V6" s="738"/>
      <c r="W6" s="735"/>
      <c r="X6" s="735"/>
      <c r="Y6" s="735"/>
      <c r="Z6" s="736"/>
      <c r="AA6" s="738"/>
      <c r="AB6" s="735"/>
      <c r="AC6" s="735"/>
      <c r="AD6" s="735"/>
      <c r="AE6" s="735"/>
      <c r="AF6" s="754"/>
      <c r="AG6" s="735"/>
      <c r="AH6" s="735"/>
      <c r="AI6" s="735"/>
      <c r="AJ6" s="740"/>
      <c r="AK6" s="735"/>
      <c r="AL6" s="735"/>
      <c r="AM6" s="735"/>
      <c r="AN6" s="735"/>
      <c r="AO6" s="736"/>
      <c r="AP6" s="738"/>
      <c r="AQ6" s="735"/>
      <c r="AR6" s="735"/>
      <c r="AS6" s="735"/>
      <c r="AT6" s="736"/>
      <c r="AU6" s="738"/>
      <c r="AV6" s="735"/>
      <c r="AW6" s="735"/>
      <c r="AX6" s="735"/>
      <c r="AY6" s="740"/>
      <c r="AZ6" s="214"/>
      <c r="BA6" s="214"/>
      <c r="BB6" s="214"/>
      <c r="BC6" s="214"/>
      <c r="BD6" s="214"/>
      <c r="BE6" s="215"/>
      <c r="BF6" s="215"/>
      <c r="BG6" s="215"/>
      <c r="BH6" s="215"/>
      <c r="BI6" s="215"/>
      <c r="BJ6" s="215"/>
      <c r="BK6" s="215"/>
      <c r="BL6" s="215"/>
      <c r="BM6" s="215"/>
      <c r="BN6" s="215"/>
      <c r="BO6" s="215"/>
      <c r="BP6" s="215"/>
      <c r="BQ6" s="744"/>
      <c r="BR6" s="745"/>
      <c r="BS6" s="745"/>
      <c r="BT6" s="745"/>
      <c r="BU6" s="745"/>
      <c r="BV6" s="745"/>
      <c r="BW6" s="745"/>
      <c r="BX6" s="745"/>
      <c r="BY6" s="745"/>
      <c r="BZ6" s="745"/>
      <c r="CA6" s="745"/>
      <c r="CB6" s="745"/>
      <c r="CC6" s="745"/>
      <c r="CD6" s="745"/>
      <c r="CE6" s="745"/>
      <c r="CF6" s="745"/>
      <c r="CG6" s="746"/>
      <c r="CH6" s="738"/>
      <c r="CI6" s="735"/>
      <c r="CJ6" s="735"/>
      <c r="CK6" s="735"/>
      <c r="CL6" s="736"/>
      <c r="CM6" s="738"/>
      <c r="CN6" s="735"/>
      <c r="CO6" s="735"/>
      <c r="CP6" s="735"/>
      <c r="CQ6" s="736"/>
      <c r="CR6" s="738"/>
      <c r="CS6" s="735"/>
      <c r="CT6" s="735"/>
      <c r="CU6" s="735"/>
      <c r="CV6" s="736"/>
      <c r="CW6" s="738"/>
      <c r="CX6" s="735"/>
      <c r="CY6" s="735"/>
      <c r="CZ6" s="735"/>
      <c r="DA6" s="736"/>
      <c r="DB6" s="738"/>
      <c r="DC6" s="735"/>
      <c r="DD6" s="735"/>
      <c r="DE6" s="735"/>
      <c r="DF6" s="736"/>
      <c r="DG6" s="777"/>
      <c r="DH6" s="778"/>
      <c r="DI6" s="778"/>
      <c r="DJ6" s="778"/>
      <c r="DK6" s="779"/>
      <c r="DL6" s="777"/>
      <c r="DM6" s="778"/>
      <c r="DN6" s="778"/>
      <c r="DO6" s="778"/>
      <c r="DP6" s="779"/>
      <c r="DQ6" s="738"/>
      <c r="DR6" s="735"/>
      <c r="DS6" s="735"/>
      <c r="DT6" s="735"/>
      <c r="DU6" s="736"/>
      <c r="DV6" s="738"/>
      <c r="DW6" s="735"/>
      <c r="DX6" s="735"/>
      <c r="DY6" s="735"/>
      <c r="DZ6" s="740"/>
      <c r="EA6" s="216"/>
    </row>
    <row r="7" spans="1:131" s="217" customFormat="1" ht="26.25" customHeight="1" thickTop="1" x14ac:dyDescent="0.2">
      <c r="A7" s="218">
        <v>1</v>
      </c>
      <c r="B7" s="728" t="s">
        <v>375</v>
      </c>
      <c r="C7" s="729"/>
      <c r="D7" s="729"/>
      <c r="E7" s="729"/>
      <c r="F7" s="729"/>
      <c r="G7" s="729"/>
      <c r="H7" s="729"/>
      <c r="I7" s="729"/>
      <c r="J7" s="729"/>
      <c r="K7" s="729"/>
      <c r="L7" s="729"/>
      <c r="M7" s="729"/>
      <c r="N7" s="729"/>
      <c r="O7" s="729"/>
      <c r="P7" s="730"/>
      <c r="Q7" s="765">
        <v>11350</v>
      </c>
      <c r="R7" s="766"/>
      <c r="S7" s="766"/>
      <c r="T7" s="766"/>
      <c r="U7" s="766"/>
      <c r="V7" s="766">
        <v>11145</v>
      </c>
      <c r="W7" s="766"/>
      <c r="X7" s="766"/>
      <c r="Y7" s="766"/>
      <c r="Z7" s="766"/>
      <c r="AA7" s="766">
        <v>205</v>
      </c>
      <c r="AB7" s="766"/>
      <c r="AC7" s="766"/>
      <c r="AD7" s="766"/>
      <c r="AE7" s="767"/>
      <c r="AF7" s="768">
        <v>153</v>
      </c>
      <c r="AG7" s="769"/>
      <c r="AH7" s="769"/>
      <c r="AI7" s="769"/>
      <c r="AJ7" s="770"/>
      <c r="AK7" s="757" t="s">
        <v>493</v>
      </c>
      <c r="AL7" s="758"/>
      <c r="AM7" s="758"/>
      <c r="AN7" s="758"/>
      <c r="AO7" s="758"/>
      <c r="AP7" s="758">
        <v>14231</v>
      </c>
      <c r="AQ7" s="758"/>
      <c r="AR7" s="758"/>
      <c r="AS7" s="758"/>
      <c r="AT7" s="758"/>
      <c r="AU7" s="771"/>
      <c r="AV7" s="771"/>
      <c r="AW7" s="771"/>
      <c r="AX7" s="771"/>
      <c r="AY7" s="772"/>
      <c r="AZ7" s="214"/>
      <c r="BA7" s="214"/>
      <c r="BB7" s="214"/>
      <c r="BC7" s="214"/>
      <c r="BD7" s="214"/>
      <c r="BE7" s="215"/>
      <c r="BF7" s="215"/>
      <c r="BG7" s="215"/>
      <c r="BH7" s="215"/>
      <c r="BI7" s="215"/>
      <c r="BJ7" s="215"/>
      <c r="BK7" s="215"/>
      <c r="BL7" s="215"/>
      <c r="BM7" s="215"/>
      <c r="BN7" s="215"/>
      <c r="BO7" s="215"/>
      <c r="BP7" s="215"/>
      <c r="BQ7" s="218">
        <v>1</v>
      </c>
      <c r="BR7" s="219"/>
      <c r="BS7" s="762" t="s">
        <v>566</v>
      </c>
      <c r="BT7" s="763"/>
      <c r="BU7" s="763"/>
      <c r="BV7" s="763"/>
      <c r="BW7" s="763"/>
      <c r="BX7" s="763"/>
      <c r="BY7" s="763"/>
      <c r="BZ7" s="763"/>
      <c r="CA7" s="763"/>
      <c r="CB7" s="763"/>
      <c r="CC7" s="763"/>
      <c r="CD7" s="763"/>
      <c r="CE7" s="763"/>
      <c r="CF7" s="763"/>
      <c r="CG7" s="773"/>
      <c r="CH7" s="759">
        <v>9</v>
      </c>
      <c r="CI7" s="760"/>
      <c r="CJ7" s="760"/>
      <c r="CK7" s="760"/>
      <c r="CL7" s="761"/>
      <c r="CM7" s="759">
        <v>94</v>
      </c>
      <c r="CN7" s="760"/>
      <c r="CO7" s="760"/>
      <c r="CP7" s="760"/>
      <c r="CQ7" s="761"/>
      <c r="CR7" s="759">
        <v>52</v>
      </c>
      <c r="CS7" s="760"/>
      <c r="CT7" s="760"/>
      <c r="CU7" s="760"/>
      <c r="CV7" s="761"/>
      <c r="CW7" s="759" t="s">
        <v>554</v>
      </c>
      <c r="CX7" s="760"/>
      <c r="CY7" s="760"/>
      <c r="CZ7" s="760"/>
      <c r="DA7" s="761"/>
      <c r="DB7" s="759" t="s">
        <v>554</v>
      </c>
      <c r="DC7" s="760"/>
      <c r="DD7" s="760"/>
      <c r="DE7" s="760"/>
      <c r="DF7" s="761"/>
      <c r="DG7" s="759" t="s">
        <v>554</v>
      </c>
      <c r="DH7" s="760"/>
      <c r="DI7" s="760"/>
      <c r="DJ7" s="760"/>
      <c r="DK7" s="761"/>
      <c r="DL7" s="759" t="s">
        <v>554</v>
      </c>
      <c r="DM7" s="760"/>
      <c r="DN7" s="760"/>
      <c r="DO7" s="760"/>
      <c r="DP7" s="761"/>
      <c r="DQ7" s="759" t="s">
        <v>554</v>
      </c>
      <c r="DR7" s="760"/>
      <c r="DS7" s="760"/>
      <c r="DT7" s="760"/>
      <c r="DU7" s="761"/>
      <c r="DV7" s="762"/>
      <c r="DW7" s="763"/>
      <c r="DX7" s="763"/>
      <c r="DY7" s="763"/>
      <c r="DZ7" s="764"/>
      <c r="EA7" s="216"/>
    </row>
    <row r="8" spans="1:131" s="217" customFormat="1" ht="26.25" customHeight="1" x14ac:dyDescent="0.2">
      <c r="A8" s="220">
        <v>2</v>
      </c>
      <c r="B8" s="719" t="s">
        <v>376</v>
      </c>
      <c r="C8" s="720"/>
      <c r="D8" s="720"/>
      <c r="E8" s="720"/>
      <c r="F8" s="720"/>
      <c r="G8" s="720"/>
      <c r="H8" s="720"/>
      <c r="I8" s="720"/>
      <c r="J8" s="720"/>
      <c r="K8" s="720"/>
      <c r="L8" s="720"/>
      <c r="M8" s="720"/>
      <c r="N8" s="720"/>
      <c r="O8" s="720"/>
      <c r="P8" s="721"/>
      <c r="Q8" s="722">
        <v>6</v>
      </c>
      <c r="R8" s="723"/>
      <c r="S8" s="723"/>
      <c r="T8" s="723"/>
      <c r="U8" s="723"/>
      <c r="V8" s="723">
        <v>6</v>
      </c>
      <c r="W8" s="723"/>
      <c r="X8" s="723"/>
      <c r="Y8" s="723"/>
      <c r="Z8" s="723"/>
      <c r="AA8" s="723" t="s">
        <v>554</v>
      </c>
      <c r="AB8" s="723"/>
      <c r="AC8" s="723"/>
      <c r="AD8" s="723"/>
      <c r="AE8" s="724"/>
      <c r="AF8" s="725" t="s">
        <v>122</v>
      </c>
      <c r="AG8" s="726"/>
      <c r="AH8" s="726"/>
      <c r="AI8" s="726"/>
      <c r="AJ8" s="727"/>
      <c r="AK8" s="755" t="s">
        <v>493</v>
      </c>
      <c r="AL8" s="756"/>
      <c r="AM8" s="756"/>
      <c r="AN8" s="756"/>
      <c r="AO8" s="756"/>
      <c r="AP8" s="756" t="s">
        <v>493</v>
      </c>
      <c r="AQ8" s="756"/>
      <c r="AR8" s="756"/>
      <c r="AS8" s="756"/>
      <c r="AT8" s="756"/>
      <c r="AU8" s="780"/>
      <c r="AV8" s="780"/>
      <c r="AW8" s="780"/>
      <c r="AX8" s="780"/>
      <c r="AY8" s="781"/>
      <c r="AZ8" s="214"/>
      <c r="BA8" s="214"/>
      <c r="BB8" s="214"/>
      <c r="BC8" s="214"/>
      <c r="BD8" s="214"/>
      <c r="BE8" s="215"/>
      <c r="BF8" s="215"/>
      <c r="BG8" s="215"/>
      <c r="BH8" s="215"/>
      <c r="BI8" s="215"/>
      <c r="BJ8" s="215"/>
      <c r="BK8" s="215"/>
      <c r="BL8" s="215"/>
      <c r="BM8" s="215"/>
      <c r="BN8" s="215"/>
      <c r="BO8" s="215"/>
      <c r="BP8" s="215"/>
      <c r="BQ8" s="220">
        <v>2</v>
      </c>
      <c r="BR8" s="221"/>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16"/>
    </row>
    <row r="9" spans="1:131" s="217" customFormat="1" ht="26.25" customHeight="1" x14ac:dyDescent="0.2">
      <c r="A9" s="220">
        <v>3</v>
      </c>
      <c r="B9" s="719" t="s">
        <v>377</v>
      </c>
      <c r="C9" s="720"/>
      <c r="D9" s="720"/>
      <c r="E9" s="720"/>
      <c r="F9" s="720"/>
      <c r="G9" s="720"/>
      <c r="H9" s="720"/>
      <c r="I9" s="720"/>
      <c r="J9" s="720"/>
      <c r="K9" s="720"/>
      <c r="L9" s="720"/>
      <c r="M9" s="720"/>
      <c r="N9" s="720"/>
      <c r="O9" s="720"/>
      <c r="P9" s="721"/>
      <c r="Q9" s="722">
        <v>5</v>
      </c>
      <c r="R9" s="723"/>
      <c r="S9" s="723"/>
      <c r="T9" s="723"/>
      <c r="U9" s="723"/>
      <c r="V9" s="723">
        <v>5</v>
      </c>
      <c r="W9" s="723"/>
      <c r="X9" s="723"/>
      <c r="Y9" s="723"/>
      <c r="Z9" s="723"/>
      <c r="AA9" s="723">
        <v>0</v>
      </c>
      <c r="AB9" s="723"/>
      <c r="AC9" s="723"/>
      <c r="AD9" s="723"/>
      <c r="AE9" s="724"/>
      <c r="AF9" s="725">
        <v>0</v>
      </c>
      <c r="AG9" s="726"/>
      <c r="AH9" s="726"/>
      <c r="AI9" s="726"/>
      <c r="AJ9" s="727"/>
      <c r="AK9" s="755" t="s">
        <v>493</v>
      </c>
      <c r="AL9" s="756"/>
      <c r="AM9" s="756"/>
      <c r="AN9" s="756"/>
      <c r="AO9" s="756"/>
      <c r="AP9" s="756" t="s">
        <v>493</v>
      </c>
      <c r="AQ9" s="756"/>
      <c r="AR9" s="756"/>
      <c r="AS9" s="756"/>
      <c r="AT9" s="756"/>
      <c r="AU9" s="780"/>
      <c r="AV9" s="780"/>
      <c r="AW9" s="780"/>
      <c r="AX9" s="780"/>
      <c r="AY9" s="781"/>
      <c r="AZ9" s="214"/>
      <c r="BA9" s="214"/>
      <c r="BB9" s="214"/>
      <c r="BC9" s="214"/>
      <c r="BD9" s="214"/>
      <c r="BE9" s="215"/>
      <c r="BF9" s="215"/>
      <c r="BG9" s="215"/>
      <c r="BH9" s="215"/>
      <c r="BI9" s="215"/>
      <c r="BJ9" s="215"/>
      <c r="BK9" s="215"/>
      <c r="BL9" s="215"/>
      <c r="BM9" s="215"/>
      <c r="BN9" s="215"/>
      <c r="BO9" s="215"/>
      <c r="BP9" s="215"/>
      <c r="BQ9" s="220">
        <v>3</v>
      </c>
      <c r="BR9" s="221"/>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16"/>
    </row>
    <row r="10" spans="1:131" s="217" customFormat="1" ht="26.25" customHeight="1" x14ac:dyDescent="0.2">
      <c r="A10" s="220">
        <v>4</v>
      </c>
      <c r="B10" s="719"/>
      <c r="C10" s="720"/>
      <c r="D10" s="720"/>
      <c r="E10" s="720"/>
      <c r="F10" s="720"/>
      <c r="G10" s="720"/>
      <c r="H10" s="720"/>
      <c r="I10" s="720"/>
      <c r="J10" s="720"/>
      <c r="K10" s="720"/>
      <c r="L10" s="720"/>
      <c r="M10" s="720"/>
      <c r="N10" s="720"/>
      <c r="O10" s="720"/>
      <c r="P10" s="721"/>
      <c r="Q10" s="722"/>
      <c r="R10" s="723"/>
      <c r="S10" s="723"/>
      <c r="T10" s="723"/>
      <c r="U10" s="723"/>
      <c r="V10" s="723"/>
      <c r="W10" s="723"/>
      <c r="X10" s="723"/>
      <c r="Y10" s="723"/>
      <c r="Z10" s="723"/>
      <c r="AA10" s="723"/>
      <c r="AB10" s="723"/>
      <c r="AC10" s="723"/>
      <c r="AD10" s="723"/>
      <c r="AE10" s="724"/>
      <c r="AF10" s="725"/>
      <c r="AG10" s="726"/>
      <c r="AH10" s="726"/>
      <c r="AI10" s="726"/>
      <c r="AJ10" s="727"/>
      <c r="AK10" s="755"/>
      <c r="AL10" s="756"/>
      <c r="AM10" s="756"/>
      <c r="AN10" s="756"/>
      <c r="AO10" s="756"/>
      <c r="AP10" s="756"/>
      <c r="AQ10" s="756"/>
      <c r="AR10" s="756"/>
      <c r="AS10" s="756"/>
      <c r="AT10" s="756"/>
      <c r="AU10" s="780"/>
      <c r="AV10" s="780"/>
      <c r="AW10" s="780"/>
      <c r="AX10" s="780"/>
      <c r="AY10" s="781"/>
      <c r="AZ10" s="214"/>
      <c r="BA10" s="214"/>
      <c r="BB10" s="214"/>
      <c r="BC10" s="214"/>
      <c r="BD10" s="214"/>
      <c r="BE10" s="215"/>
      <c r="BF10" s="215"/>
      <c r="BG10" s="215"/>
      <c r="BH10" s="215"/>
      <c r="BI10" s="215"/>
      <c r="BJ10" s="215"/>
      <c r="BK10" s="215"/>
      <c r="BL10" s="215"/>
      <c r="BM10" s="215"/>
      <c r="BN10" s="215"/>
      <c r="BO10" s="215"/>
      <c r="BP10" s="215"/>
      <c r="BQ10" s="220">
        <v>4</v>
      </c>
      <c r="BR10" s="221"/>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16"/>
    </row>
    <row r="11" spans="1:131" s="217" customFormat="1" ht="26.25" customHeight="1" x14ac:dyDescent="0.2">
      <c r="A11" s="220">
        <v>5</v>
      </c>
      <c r="B11" s="719"/>
      <c r="C11" s="720"/>
      <c r="D11" s="720"/>
      <c r="E11" s="720"/>
      <c r="F11" s="720"/>
      <c r="G11" s="720"/>
      <c r="H11" s="720"/>
      <c r="I11" s="720"/>
      <c r="J11" s="720"/>
      <c r="K11" s="720"/>
      <c r="L11" s="720"/>
      <c r="M11" s="720"/>
      <c r="N11" s="720"/>
      <c r="O11" s="720"/>
      <c r="P11" s="721"/>
      <c r="Q11" s="722"/>
      <c r="R11" s="723"/>
      <c r="S11" s="723"/>
      <c r="T11" s="723"/>
      <c r="U11" s="723"/>
      <c r="V11" s="723"/>
      <c r="W11" s="723"/>
      <c r="X11" s="723"/>
      <c r="Y11" s="723"/>
      <c r="Z11" s="723"/>
      <c r="AA11" s="723"/>
      <c r="AB11" s="723"/>
      <c r="AC11" s="723"/>
      <c r="AD11" s="723"/>
      <c r="AE11" s="724"/>
      <c r="AF11" s="725"/>
      <c r="AG11" s="726"/>
      <c r="AH11" s="726"/>
      <c r="AI11" s="726"/>
      <c r="AJ11" s="727"/>
      <c r="AK11" s="755"/>
      <c r="AL11" s="756"/>
      <c r="AM11" s="756"/>
      <c r="AN11" s="756"/>
      <c r="AO11" s="756"/>
      <c r="AP11" s="756"/>
      <c r="AQ11" s="756"/>
      <c r="AR11" s="756"/>
      <c r="AS11" s="756"/>
      <c r="AT11" s="756"/>
      <c r="AU11" s="780"/>
      <c r="AV11" s="780"/>
      <c r="AW11" s="780"/>
      <c r="AX11" s="780"/>
      <c r="AY11" s="781"/>
      <c r="AZ11" s="214"/>
      <c r="BA11" s="214"/>
      <c r="BB11" s="214"/>
      <c r="BC11" s="214"/>
      <c r="BD11" s="214"/>
      <c r="BE11" s="215"/>
      <c r="BF11" s="215"/>
      <c r="BG11" s="215"/>
      <c r="BH11" s="215"/>
      <c r="BI11" s="215"/>
      <c r="BJ11" s="215"/>
      <c r="BK11" s="215"/>
      <c r="BL11" s="215"/>
      <c r="BM11" s="215"/>
      <c r="BN11" s="215"/>
      <c r="BO11" s="215"/>
      <c r="BP11" s="215"/>
      <c r="BQ11" s="220">
        <v>5</v>
      </c>
      <c r="BR11" s="221"/>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16"/>
    </row>
    <row r="12" spans="1:131" s="217" customFormat="1" ht="26.25" customHeight="1" x14ac:dyDescent="0.2">
      <c r="A12" s="220">
        <v>6</v>
      </c>
      <c r="B12" s="719"/>
      <c r="C12" s="720"/>
      <c r="D12" s="720"/>
      <c r="E12" s="720"/>
      <c r="F12" s="720"/>
      <c r="G12" s="720"/>
      <c r="H12" s="720"/>
      <c r="I12" s="720"/>
      <c r="J12" s="720"/>
      <c r="K12" s="720"/>
      <c r="L12" s="720"/>
      <c r="M12" s="720"/>
      <c r="N12" s="720"/>
      <c r="O12" s="720"/>
      <c r="P12" s="721"/>
      <c r="Q12" s="722"/>
      <c r="R12" s="723"/>
      <c r="S12" s="723"/>
      <c r="T12" s="723"/>
      <c r="U12" s="723"/>
      <c r="V12" s="723"/>
      <c r="W12" s="723"/>
      <c r="X12" s="723"/>
      <c r="Y12" s="723"/>
      <c r="Z12" s="723"/>
      <c r="AA12" s="723"/>
      <c r="AB12" s="723"/>
      <c r="AC12" s="723"/>
      <c r="AD12" s="723"/>
      <c r="AE12" s="724"/>
      <c r="AF12" s="725"/>
      <c r="AG12" s="726"/>
      <c r="AH12" s="726"/>
      <c r="AI12" s="726"/>
      <c r="AJ12" s="727"/>
      <c r="AK12" s="755"/>
      <c r="AL12" s="756"/>
      <c r="AM12" s="756"/>
      <c r="AN12" s="756"/>
      <c r="AO12" s="756"/>
      <c r="AP12" s="756"/>
      <c r="AQ12" s="756"/>
      <c r="AR12" s="756"/>
      <c r="AS12" s="756"/>
      <c r="AT12" s="756"/>
      <c r="AU12" s="780"/>
      <c r="AV12" s="780"/>
      <c r="AW12" s="780"/>
      <c r="AX12" s="780"/>
      <c r="AY12" s="781"/>
      <c r="AZ12" s="214"/>
      <c r="BA12" s="214"/>
      <c r="BB12" s="214"/>
      <c r="BC12" s="214"/>
      <c r="BD12" s="214"/>
      <c r="BE12" s="215"/>
      <c r="BF12" s="215"/>
      <c r="BG12" s="215"/>
      <c r="BH12" s="215"/>
      <c r="BI12" s="215"/>
      <c r="BJ12" s="215"/>
      <c r="BK12" s="215"/>
      <c r="BL12" s="215"/>
      <c r="BM12" s="215"/>
      <c r="BN12" s="215"/>
      <c r="BO12" s="215"/>
      <c r="BP12" s="215"/>
      <c r="BQ12" s="220">
        <v>6</v>
      </c>
      <c r="BR12" s="221"/>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16"/>
    </row>
    <row r="13" spans="1:131" s="217" customFormat="1" ht="26.25" customHeight="1" x14ac:dyDescent="0.2">
      <c r="A13" s="220">
        <v>7</v>
      </c>
      <c r="B13" s="719"/>
      <c r="C13" s="720"/>
      <c r="D13" s="720"/>
      <c r="E13" s="720"/>
      <c r="F13" s="720"/>
      <c r="G13" s="720"/>
      <c r="H13" s="720"/>
      <c r="I13" s="720"/>
      <c r="J13" s="720"/>
      <c r="K13" s="720"/>
      <c r="L13" s="720"/>
      <c r="M13" s="720"/>
      <c r="N13" s="720"/>
      <c r="O13" s="720"/>
      <c r="P13" s="721"/>
      <c r="Q13" s="722"/>
      <c r="R13" s="723"/>
      <c r="S13" s="723"/>
      <c r="T13" s="723"/>
      <c r="U13" s="723"/>
      <c r="V13" s="723"/>
      <c r="W13" s="723"/>
      <c r="X13" s="723"/>
      <c r="Y13" s="723"/>
      <c r="Z13" s="723"/>
      <c r="AA13" s="723"/>
      <c r="AB13" s="723"/>
      <c r="AC13" s="723"/>
      <c r="AD13" s="723"/>
      <c r="AE13" s="724"/>
      <c r="AF13" s="725"/>
      <c r="AG13" s="726"/>
      <c r="AH13" s="726"/>
      <c r="AI13" s="726"/>
      <c r="AJ13" s="727"/>
      <c r="AK13" s="755"/>
      <c r="AL13" s="756"/>
      <c r="AM13" s="756"/>
      <c r="AN13" s="756"/>
      <c r="AO13" s="756"/>
      <c r="AP13" s="756"/>
      <c r="AQ13" s="756"/>
      <c r="AR13" s="756"/>
      <c r="AS13" s="756"/>
      <c r="AT13" s="756"/>
      <c r="AU13" s="780"/>
      <c r="AV13" s="780"/>
      <c r="AW13" s="780"/>
      <c r="AX13" s="780"/>
      <c r="AY13" s="781"/>
      <c r="AZ13" s="214"/>
      <c r="BA13" s="214"/>
      <c r="BB13" s="214"/>
      <c r="BC13" s="214"/>
      <c r="BD13" s="214"/>
      <c r="BE13" s="215"/>
      <c r="BF13" s="215"/>
      <c r="BG13" s="215"/>
      <c r="BH13" s="215"/>
      <c r="BI13" s="215"/>
      <c r="BJ13" s="215"/>
      <c r="BK13" s="215"/>
      <c r="BL13" s="215"/>
      <c r="BM13" s="215"/>
      <c r="BN13" s="215"/>
      <c r="BO13" s="215"/>
      <c r="BP13" s="215"/>
      <c r="BQ13" s="220">
        <v>7</v>
      </c>
      <c r="BR13" s="221"/>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16"/>
    </row>
    <row r="14" spans="1:131" s="217" customFormat="1" ht="26.25" customHeight="1" x14ac:dyDescent="0.2">
      <c r="A14" s="220">
        <v>8</v>
      </c>
      <c r="B14" s="719"/>
      <c r="C14" s="720"/>
      <c r="D14" s="720"/>
      <c r="E14" s="720"/>
      <c r="F14" s="720"/>
      <c r="G14" s="720"/>
      <c r="H14" s="720"/>
      <c r="I14" s="720"/>
      <c r="J14" s="720"/>
      <c r="K14" s="720"/>
      <c r="L14" s="720"/>
      <c r="M14" s="720"/>
      <c r="N14" s="720"/>
      <c r="O14" s="720"/>
      <c r="P14" s="721"/>
      <c r="Q14" s="722"/>
      <c r="R14" s="723"/>
      <c r="S14" s="723"/>
      <c r="T14" s="723"/>
      <c r="U14" s="723"/>
      <c r="V14" s="723"/>
      <c r="W14" s="723"/>
      <c r="X14" s="723"/>
      <c r="Y14" s="723"/>
      <c r="Z14" s="723"/>
      <c r="AA14" s="723"/>
      <c r="AB14" s="723"/>
      <c r="AC14" s="723"/>
      <c r="AD14" s="723"/>
      <c r="AE14" s="724"/>
      <c r="AF14" s="725"/>
      <c r="AG14" s="726"/>
      <c r="AH14" s="726"/>
      <c r="AI14" s="726"/>
      <c r="AJ14" s="727"/>
      <c r="AK14" s="755"/>
      <c r="AL14" s="756"/>
      <c r="AM14" s="756"/>
      <c r="AN14" s="756"/>
      <c r="AO14" s="756"/>
      <c r="AP14" s="756"/>
      <c r="AQ14" s="756"/>
      <c r="AR14" s="756"/>
      <c r="AS14" s="756"/>
      <c r="AT14" s="756"/>
      <c r="AU14" s="780"/>
      <c r="AV14" s="780"/>
      <c r="AW14" s="780"/>
      <c r="AX14" s="780"/>
      <c r="AY14" s="781"/>
      <c r="AZ14" s="214"/>
      <c r="BA14" s="214"/>
      <c r="BB14" s="214"/>
      <c r="BC14" s="214"/>
      <c r="BD14" s="214"/>
      <c r="BE14" s="215"/>
      <c r="BF14" s="215"/>
      <c r="BG14" s="215"/>
      <c r="BH14" s="215"/>
      <c r="BI14" s="215"/>
      <c r="BJ14" s="215"/>
      <c r="BK14" s="215"/>
      <c r="BL14" s="215"/>
      <c r="BM14" s="215"/>
      <c r="BN14" s="215"/>
      <c r="BO14" s="215"/>
      <c r="BP14" s="215"/>
      <c r="BQ14" s="220">
        <v>8</v>
      </c>
      <c r="BR14" s="221"/>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16"/>
    </row>
    <row r="15" spans="1:131" s="217" customFormat="1" ht="26.25" customHeight="1" x14ac:dyDescent="0.2">
      <c r="A15" s="220">
        <v>9</v>
      </c>
      <c r="B15" s="719"/>
      <c r="C15" s="720"/>
      <c r="D15" s="720"/>
      <c r="E15" s="720"/>
      <c r="F15" s="720"/>
      <c r="G15" s="720"/>
      <c r="H15" s="720"/>
      <c r="I15" s="720"/>
      <c r="J15" s="720"/>
      <c r="K15" s="720"/>
      <c r="L15" s="720"/>
      <c r="M15" s="720"/>
      <c r="N15" s="720"/>
      <c r="O15" s="720"/>
      <c r="P15" s="721"/>
      <c r="Q15" s="722"/>
      <c r="R15" s="723"/>
      <c r="S15" s="723"/>
      <c r="T15" s="723"/>
      <c r="U15" s="723"/>
      <c r="V15" s="723"/>
      <c r="W15" s="723"/>
      <c r="X15" s="723"/>
      <c r="Y15" s="723"/>
      <c r="Z15" s="723"/>
      <c r="AA15" s="723"/>
      <c r="AB15" s="723"/>
      <c r="AC15" s="723"/>
      <c r="AD15" s="723"/>
      <c r="AE15" s="724"/>
      <c r="AF15" s="725"/>
      <c r="AG15" s="726"/>
      <c r="AH15" s="726"/>
      <c r="AI15" s="726"/>
      <c r="AJ15" s="727"/>
      <c r="AK15" s="755"/>
      <c r="AL15" s="756"/>
      <c r="AM15" s="756"/>
      <c r="AN15" s="756"/>
      <c r="AO15" s="756"/>
      <c r="AP15" s="756"/>
      <c r="AQ15" s="756"/>
      <c r="AR15" s="756"/>
      <c r="AS15" s="756"/>
      <c r="AT15" s="756"/>
      <c r="AU15" s="780"/>
      <c r="AV15" s="780"/>
      <c r="AW15" s="780"/>
      <c r="AX15" s="780"/>
      <c r="AY15" s="781"/>
      <c r="AZ15" s="214"/>
      <c r="BA15" s="214"/>
      <c r="BB15" s="214"/>
      <c r="BC15" s="214"/>
      <c r="BD15" s="214"/>
      <c r="BE15" s="215"/>
      <c r="BF15" s="215"/>
      <c r="BG15" s="215"/>
      <c r="BH15" s="215"/>
      <c r="BI15" s="215"/>
      <c r="BJ15" s="215"/>
      <c r="BK15" s="215"/>
      <c r="BL15" s="215"/>
      <c r="BM15" s="215"/>
      <c r="BN15" s="215"/>
      <c r="BO15" s="215"/>
      <c r="BP15" s="215"/>
      <c r="BQ15" s="220">
        <v>9</v>
      </c>
      <c r="BR15" s="221"/>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16"/>
    </row>
    <row r="16" spans="1:131" s="217" customFormat="1" ht="26.25" customHeight="1" x14ac:dyDescent="0.2">
      <c r="A16" s="220">
        <v>10</v>
      </c>
      <c r="B16" s="719"/>
      <c r="C16" s="720"/>
      <c r="D16" s="720"/>
      <c r="E16" s="720"/>
      <c r="F16" s="720"/>
      <c r="G16" s="720"/>
      <c r="H16" s="720"/>
      <c r="I16" s="720"/>
      <c r="J16" s="720"/>
      <c r="K16" s="720"/>
      <c r="L16" s="720"/>
      <c r="M16" s="720"/>
      <c r="N16" s="720"/>
      <c r="O16" s="720"/>
      <c r="P16" s="721"/>
      <c r="Q16" s="722"/>
      <c r="R16" s="723"/>
      <c r="S16" s="723"/>
      <c r="T16" s="723"/>
      <c r="U16" s="723"/>
      <c r="V16" s="723"/>
      <c r="W16" s="723"/>
      <c r="X16" s="723"/>
      <c r="Y16" s="723"/>
      <c r="Z16" s="723"/>
      <c r="AA16" s="723"/>
      <c r="AB16" s="723"/>
      <c r="AC16" s="723"/>
      <c r="AD16" s="723"/>
      <c r="AE16" s="724"/>
      <c r="AF16" s="725"/>
      <c r="AG16" s="726"/>
      <c r="AH16" s="726"/>
      <c r="AI16" s="726"/>
      <c r="AJ16" s="727"/>
      <c r="AK16" s="755"/>
      <c r="AL16" s="756"/>
      <c r="AM16" s="756"/>
      <c r="AN16" s="756"/>
      <c r="AO16" s="756"/>
      <c r="AP16" s="756"/>
      <c r="AQ16" s="756"/>
      <c r="AR16" s="756"/>
      <c r="AS16" s="756"/>
      <c r="AT16" s="756"/>
      <c r="AU16" s="780"/>
      <c r="AV16" s="780"/>
      <c r="AW16" s="780"/>
      <c r="AX16" s="780"/>
      <c r="AY16" s="781"/>
      <c r="AZ16" s="214"/>
      <c r="BA16" s="214"/>
      <c r="BB16" s="214"/>
      <c r="BC16" s="214"/>
      <c r="BD16" s="214"/>
      <c r="BE16" s="215"/>
      <c r="BF16" s="215"/>
      <c r="BG16" s="215"/>
      <c r="BH16" s="215"/>
      <c r="BI16" s="215"/>
      <c r="BJ16" s="215"/>
      <c r="BK16" s="215"/>
      <c r="BL16" s="215"/>
      <c r="BM16" s="215"/>
      <c r="BN16" s="215"/>
      <c r="BO16" s="215"/>
      <c r="BP16" s="215"/>
      <c r="BQ16" s="220">
        <v>10</v>
      </c>
      <c r="BR16" s="221"/>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16"/>
    </row>
    <row r="17" spans="1:131" s="217" customFormat="1" ht="26.25" customHeight="1" x14ac:dyDescent="0.2">
      <c r="A17" s="220">
        <v>11</v>
      </c>
      <c r="B17" s="719"/>
      <c r="C17" s="720"/>
      <c r="D17" s="720"/>
      <c r="E17" s="720"/>
      <c r="F17" s="720"/>
      <c r="G17" s="720"/>
      <c r="H17" s="720"/>
      <c r="I17" s="720"/>
      <c r="J17" s="720"/>
      <c r="K17" s="720"/>
      <c r="L17" s="720"/>
      <c r="M17" s="720"/>
      <c r="N17" s="720"/>
      <c r="O17" s="720"/>
      <c r="P17" s="721"/>
      <c r="Q17" s="722"/>
      <c r="R17" s="723"/>
      <c r="S17" s="723"/>
      <c r="T17" s="723"/>
      <c r="U17" s="723"/>
      <c r="V17" s="723"/>
      <c r="W17" s="723"/>
      <c r="X17" s="723"/>
      <c r="Y17" s="723"/>
      <c r="Z17" s="723"/>
      <c r="AA17" s="723"/>
      <c r="AB17" s="723"/>
      <c r="AC17" s="723"/>
      <c r="AD17" s="723"/>
      <c r="AE17" s="724"/>
      <c r="AF17" s="725"/>
      <c r="AG17" s="726"/>
      <c r="AH17" s="726"/>
      <c r="AI17" s="726"/>
      <c r="AJ17" s="727"/>
      <c r="AK17" s="755"/>
      <c r="AL17" s="756"/>
      <c r="AM17" s="756"/>
      <c r="AN17" s="756"/>
      <c r="AO17" s="756"/>
      <c r="AP17" s="756"/>
      <c r="AQ17" s="756"/>
      <c r="AR17" s="756"/>
      <c r="AS17" s="756"/>
      <c r="AT17" s="756"/>
      <c r="AU17" s="780"/>
      <c r="AV17" s="780"/>
      <c r="AW17" s="780"/>
      <c r="AX17" s="780"/>
      <c r="AY17" s="781"/>
      <c r="AZ17" s="214"/>
      <c r="BA17" s="214"/>
      <c r="BB17" s="214"/>
      <c r="BC17" s="214"/>
      <c r="BD17" s="214"/>
      <c r="BE17" s="215"/>
      <c r="BF17" s="215"/>
      <c r="BG17" s="215"/>
      <c r="BH17" s="215"/>
      <c r="BI17" s="215"/>
      <c r="BJ17" s="215"/>
      <c r="BK17" s="215"/>
      <c r="BL17" s="215"/>
      <c r="BM17" s="215"/>
      <c r="BN17" s="215"/>
      <c r="BO17" s="215"/>
      <c r="BP17" s="215"/>
      <c r="BQ17" s="220">
        <v>11</v>
      </c>
      <c r="BR17" s="221"/>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16"/>
    </row>
    <row r="18" spans="1:131" s="217" customFormat="1" ht="26.25" customHeight="1" x14ac:dyDescent="0.2">
      <c r="A18" s="220">
        <v>12</v>
      </c>
      <c r="B18" s="719"/>
      <c r="C18" s="720"/>
      <c r="D18" s="720"/>
      <c r="E18" s="720"/>
      <c r="F18" s="720"/>
      <c r="G18" s="720"/>
      <c r="H18" s="720"/>
      <c r="I18" s="720"/>
      <c r="J18" s="720"/>
      <c r="K18" s="720"/>
      <c r="L18" s="720"/>
      <c r="M18" s="720"/>
      <c r="N18" s="720"/>
      <c r="O18" s="720"/>
      <c r="P18" s="721"/>
      <c r="Q18" s="722"/>
      <c r="R18" s="723"/>
      <c r="S18" s="723"/>
      <c r="T18" s="723"/>
      <c r="U18" s="723"/>
      <c r="V18" s="723"/>
      <c r="W18" s="723"/>
      <c r="X18" s="723"/>
      <c r="Y18" s="723"/>
      <c r="Z18" s="723"/>
      <c r="AA18" s="723"/>
      <c r="AB18" s="723"/>
      <c r="AC18" s="723"/>
      <c r="AD18" s="723"/>
      <c r="AE18" s="724"/>
      <c r="AF18" s="725"/>
      <c r="AG18" s="726"/>
      <c r="AH18" s="726"/>
      <c r="AI18" s="726"/>
      <c r="AJ18" s="727"/>
      <c r="AK18" s="755"/>
      <c r="AL18" s="756"/>
      <c r="AM18" s="756"/>
      <c r="AN18" s="756"/>
      <c r="AO18" s="756"/>
      <c r="AP18" s="756"/>
      <c r="AQ18" s="756"/>
      <c r="AR18" s="756"/>
      <c r="AS18" s="756"/>
      <c r="AT18" s="756"/>
      <c r="AU18" s="780"/>
      <c r="AV18" s="780"/>
      <c r="AW18" s="780"/>
      <c r="AX18" s="780"/>
      <c r="AY18" s="781"/>
      <c r="AZ18" s="214"/>
      <c r="BA18" s="214"/>
      <c r="BB18" s="214"/>
      <c r="BC18" s="214"/>
      <c r="BD18" s="214"/>
      <c r="BE18" s="215"/>
      <c r="BF18" s="215"/>
      <c r="BG18" s="215"/>
      <c r="BH18" s="215"/>
      <c r="BI18" s="215"/>
      <c r="BJ18" s="215"/>
      <c r="BK18" s="215"/>
      <c r="BL18" s="215"/>
      <c r="BM18" s="215"/>
      <c r="BN18" s="215"/>
      <c r="BO18" s="215"/>
      <c r="BP18" s="215"/>
      <c r="BQ18" s="220">
        <v>12</v>
      </c>
      <c r="BR18" s="221"/>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16"/>
    </row>
    <row r="19" spans="1:131" s="217" customFormat="1" ht="26.25" customHeight="1" x14ac:dyDescent="0.2">
      <c r="A19" s="220">
        <v>13</v>
      </c>
      <c r="B19" s="719"/>
      <c r="C19" s="720"/>
      <c r="D19" s="720"/>
      <c r="E19" s="720"/>
      <c r="F19" s="720"/>
      <c r="G19" s="720"/>
      <c r="H19" s="720"/>
      <c r="I19" s="720"/>
      <c r="J19" s="720"/>
      <c r="K19" s="720"/>
      <c r="L19" s="720"/>
      <c r="M19" s="720"/>
      <c r="N19" s="720"/>
      <c r="O19" s="720"/>
      <c r="P19" s="721"/>
      <c r="Q19" s="722"/>
      <c r="R19" s="723"/>
      <c r="S19" s="723"/>
      <c r="T19" s="723"/>
      <c r="U19" s="723"/>
      <c r="V19" s="723"/>
      <c r="W19" s="723"/>
      <c r="X19" s="723"/>
      <c r="Y19" s="723"/>
      <c r="Z19" s="723"/>
      <c r="AA19" s="723"/>
      <c r="AB19" s="723"/>
      <c r="AC19" s="723"/>
      <c r="AD19" s="723"/>
      <c r="AE19" s="724"/>
      <c r="AF19" s="725"/>
      <c r="AG19" s="726"/>
      <c r="AH19" s="726"/>
      <c r="AI19" s="726"/>
      <c r="AJ19" s="727"/>
      <c r="AK19" s="755"/>
      <c r="AL19" s="756"/>
      <c r="AM19" s="756"/>
      <c r="AN19" s="756"/>
      <c r="AO19" s="756"/>
      <c r="AP19" s="756"/>
      <c r="AQ19" s="756"/>
      <c r="AR19" s="756"/>
      <c r="AS19" s="756"/>
      <c r="AT19" s="756"/>
      <c r="AU19" s="780"/>
      <c r="AV19" s="780"/>
      <c r="AW19" s="780"/>
      <c r="AX19" s="780"/>
      <c r="AY19" s="781"/>
      <c r="AZ19" s="214"/>
      <c r="BA19" s="214"/>
      <c r="BB19" s="214"/>
      <c r="BC19" s="214"/>
      <c r="BD19" s="214"/>
      <c r="BE19" s="215"/>
      <c r="BF19" s="215"/>
      <c r="BG19" s="215"/>
      <c r="BH19" s="215"/>
      <c r="BI19" s="215"/>
      <c r="BJ19" s="215"/>
      <c r="BK19" s="215"/>
      <c r="BL19" s="215"/>
      <c r="BM19" s="215"/>
      <c r="BN19" s="215"/>
      <c r="BO19" s="215"/>
      <c r="BP19" s="215"/>
      <c r="BQ19" s="220">
        <v>13</v>
      </c>
      <c r="BR19" s="221"/>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16"/>
    </row>
    <row r="20" spans="1:131" s="217" customFormat="1" ht="26.25" customHeight="1" x14ac:dyDescent="0.2">
      <c r="A20" s="220">
        <v>14</v>
      </c>
      <c r="B20" s="719"/>
      <c r="C20" s="720"/>
      <c r="D20" s="720"/>
      <c r="E20" s="720"/>
      <c r="F20" s="720"/>
      <c r="G20" s="720"/>
      <c r="H20" s="720"/>
      <c r="I20" s="720"/>
      <c r="J20" s="720"/>
      <c r="K20" s="720"/>
      <c r="L20" s="720"/>
      <c r="M20" s="720"/>
      <c r="N20" s="720"/>
      <c r="O20" s="720"/>
      <c r="P20" s="721"/>
      <c r="Q20" s="722"/>
      <c r="R20" s="723"/>
      <c r="S20" s="723"/>
      <c r="T20" s="723"/>
      <c r="U20" s="723"/>
      <c r="V20" s="723"/>
      <c r="W20" s="723"/>
      <c r="X20" s="723"/>
      <c r="Y20" s="723"/>
      <c r="Z20" s="723"/>
      <c r="AA20" s="723"/>
      <c r="AB20" s="723"/>
      <c r="AC20" s="723"/>
      <c r="AD20" s="723"/>
      <c r="AE20" s="724"/>
      <c r="AF20" s="725"/>
      <c r="AG20" s="726"/>
      <c r="AH20" s="726"/>
      <c r="AI20" s="726"/>
      <c r="AJ20" s="727"/>
      <c r="AK20" s="755"/>
      <c r="AL20" s="756"/>
      <c r="AM20" s="756"/>
      <c r="AN20" s="756"/>
      <c r="AO20" s="756"/>
      <c r="AP20" s="756"/>
      <c r="AQ20" s="756"/>
      <c r="AR20" s="756"/>
      <c r="AS20" s="756"/>
      <c r="AT20" s="756"/>
      <c r="AU20" s="780"/>
      <c r="AV20" s="780"/>
      <c r="AW20" s="780"/>
      <c r="AX20" s="780"/>
      <c r="AY20" s="781"/>
      <c r="AZ20" s="214"/>
      <c r="BA20" s="214"/>
      <c r="BB20" s="214"/>
      <c r="BC20" s="214"/>
      <c r="BD20" s="214"/>
      <c r="BE20" s="215"/>
      <c r="BF20" s="215"/>
      <c r="BG20" s="215"/>
      <c r="BH20" s="215"/>
      <c r="BI20" s="215"/>
      <c r="BJ20" s="215"/>
      <c r="BK20" s="215"/>
      <c r="BL20" s="215"/>
      <c r="BM20" s="215"/>
      <c r="BN20" s="215"/>
      <c r="BO20" s="215"/>
      <c r="BP20" s="215"/>
      <c r="BQ20" s="220">
        <v>14</v>
      </c>
      <c r="BR20" s="221"/>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16"/>
    </row>
    <row r="21" spans="1:131" s="217" customFormat="1" ht="26.25" customHeight="1" thickBot="1" x14ac:dyDescent="0.25">
      <c r="A21" s="220">
        <v>15</v>
      </c>
      <c r="B21" s="719"/>
      <c r="C21" s="720"/>
      <c r="D21" s="720"/>
      <c r="E21" s="720"/>
      <c r="F21" s="720"/>
      <c r="G21" s="720"/>
      <c r="H21" s="720"/>
      <c r="I21" s="720"/>
      <c r="J21" s="720"/>
      <c r="K21" s="720"/>
      <c r="L21" s="720"/>
      <c r="M21" s="720"/>
      <c r="N21" s="720"/>
      <c r="O21" s="720"/>
      <c r="P21" s="721"/>
      <c r="Q21" s="722"/>
      <c r="R21" s="723"/>
      <c r="S21" s="723"/>
      <c r="T21" s="723"/>
      <c r="U21" s="723"/>
      <c r="V21" s="723"/>
      <c r="W21" s="723"/>
      <c r="X21" s="723"/>
      <c r="Y21" s="723"/>
      <c r="Z21" s="723"/>
      <c r="AA21" s="723"/>
      <c r="AB21" s="723"/>
      <c r="AC21" s="723"/>
      <c r="AD21" s="723"/>
      <c r="AE21" s="724"/>
      <c r="AF21" s="725"/>
      <c r="AG21" s="726"/>
      <c r="AH21" s="726"/>
      <c r="AI21" s="726"/>
      <c r="AJ21" s="727"/>
      <c r="AK21" s="755"/>
      <c r="AL21" s="756"/>
      <c r="AM21" s="756"/>
      <c r="AN21" s="756"/>
      <c r="AO21" s="756"/>
      <c r="AP21" s="756"/>
      <c r="AQ21" s="756"/>
      <c r="AR21" s="756"/>
      <c r="AS21" s="756"/>
      <c r="AT21" s="756"/>
      <c r="AU21" s="780"/>
      <c r="AV21" s="780"/>
      <c r="AW21" s="780"/>
      <c r="AX21" s="780"/>
      <c r="AY21" s="781"/>
      <c r="AZ21" s="214"/>
      <c r="BA21" s="214"/>
      <c r="BB21" s="214"/>
      <c r="BC21" s="214"/>
      <c r="BD21" s="214"/>
      <c r="BE21" s="215"/>
      <c r="BF21" s="215"/>
      <c r="BG21" s="215"/>
      <c r="BH21" s="215"/>
      <c r="BI21" s="215"/>
      <c r="BJ21" s="215"/>
      <c r="BK21" s="215"/>
      <c r="BL21" s="215"/>
      <c r="BM21" s="215"/>
      <c r="BN21" s="215"/>
      <c r="BO21" s="215"/>
      <c r="BP21" s="215"/>
      <c r="BQ21" s="220">
        <v>15</v>
      </c>
      <c r="BR21" s="221"/>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16"/>
    </row>
    <row r="22" spans="1:131" s="217" customFormat="1" ht="26.25" customHeight="1" x14ac:dyDescent="0.2">
      <c r="A22" s="220">
        <v>16</v>
      </c>
      <c r="B22" s="719"/>
      <c r="C22" s="720"/>
      <c r="D22" s="720"/>
      <c r="E22" s="720"/>
      <c r="F22" s="720"/>
      <c r="G22" s="720"/>
      <c r="H22" s="720"/>
      <c r="I22" s="720"/>
      <c r="J22" s="720"/>
      <c r="K22" s="720"/>
      <c r="L22" s="720"/>
      <c r="M22" s="720"/>
      <c r="N22" s="720"/>
      <c r="O22" s="720"/>
      <c r="P22" s="721"/>
      <c r="Q22" s="799"/>
      <c r="R22" s="800"/>
      <c r="S22" s="800"/>
      <c r="T22" s="800"/>
      <c r="U22" s="800"/>
      <c r="V22" s="800"/>
      <c r="W22" s="800"/>
      <c r="X22" s="800"/>
      <c r="Y22" s="800"/>
      <c r="Z22" s="800"/>
      <c r="AA22" s="800"/>
      <c r="AB22" s="800"/>
      <c r="AC22" s="800"/>
      <c r="AD22" s="800"/>
      <c r="AE22" s="801"/>
      <c r="AF22" s="725"/>
      <c r="AG22" s="726"/>
      <c r="AH22" s="726"/>
      <c r="AI22" s="726"/>
      <c r="AJ22" s="727"/>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15"/>
      <c r="BF22" s="215"/>
      <c r="BG22" s="215"/>
      <c r="BH22" s="215"/>
      <c r="BI22" s="215"/>
      <c r="BJ22" s="215"/>
      <c r="BK22" s="215"/>
      <c r="BL22" s="215"/>
      <c r="BM22" s="215"/>
      <c r="BN22" s="215"/>
      <c r="BO22" s="215"/>
      <c r="BP22" s="215"/>
      <c r="BQ22" s="220">
        <v>16</v>
      </c>
      <c r="BR22" s="221"/>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16"/>
    </row>
    <row r="23" spans="1:131" s="217" customFormat="1" ht="26.25" customHeight="1" thickBot="1" x14ac:dyDescent="0.25">
      <c r="A23" s="222" t="s">
        <v>379</v>
      </c>
      <c r="B23" s="789" t="s">
        <v>380</v>
      </c>
      <c r="C23" s="790"/>
      <c r="D23" s="790"/>
      <c r="E23" s="790"/>
      <c r="F23" s="790"/>
      <c r="G23" s="790"/>
      <c r="H23" s="790"/>
      <c r="I23" s="790"/>
      <c r="J23" s="790"/>
      <c r="K23" s="790"/>
      <c r="L23" s="790"/>
      <c r="M23" s="790"/>
      <c r="N23" s="790"/>
      <c r="O23" s="790"/>
      <c r="P23" s="791"/>
      <c r="Q23" s="792">
        <v>11361</v>
      </c>
      <c r="R23" s="793"/>
      <c r="S23" s="793"/>
      <c r="T23" s="793"/>
      <c r="U23" s="793"/>
      <c r="V23" s="793">
        <v>11156</v>
      </c>
      <c r="W23" s="793"/>
      <c r="X23" s="793"/>
      <c r="Y23" s="793"/>
      <c r="Z23" s="793"/>
      <c r="AA23" s="793">
        <v>205</v>
      </c>
      <c r="AB23" s="793"/>
      <c r="AC23" s="793"/>
      <c r="AD23" s="793"/>
      <c r="AE23" s="794"/>
      <c r="AF23" s="795">
        <v>153</v>
      </c>
      <c r="AG23" s="793"/>
      <c r="AH23" s="793"/>
      <c r="AI23" s="793"/>
      <c r="AJ23" s="796"/>
      <c r="AK23" s="797"/>
      <c r="AL23" s="798"/>
      <c r="AM23" s="798"/>
      <c r="AN23" s="798"/>
      <c r="AO23" s="798"/>
      <c r="AP23" s="793">
        <v>14231</v>
      </c>
      <c r="AQ23" s="793"/>
      <c r="AR23" s="793"/>
      <c r="AS23" s="793"/>
      <c r="AT23" s="793"/>
      <c r="AU23" s="809"/>
      <c r="AV23" s="809"/>
      <c r="AW23" s="809"/>
      <c r="AX23" s="809"/>
      <c r="AY23" s="810"/>
      <c r="AZ23" s="811" t="s">
        <v>122</v>
      </c>
      <c r="BA23" s="812"/>
      <c r="BB23" s="812"/>
      <c r="BC23" s="812"/>
      <c r="BD23" s="813"/>
      <c r="BE23" s="215"/>
      <c r="BF23" s="215"/>
      <c r="BG23" s="215"/>
      <c r="BH23" s="215"/>
      <c r="BI23" s="215"/>
      <c r="BJ23" s="215"/>
      <c r="BK23" s="215"/>
      <c r="BL23" s="215"/>
      <c r="BM23" s="215"/>
      <c r="BN23" s="215"/>
      <c r="BO23" s="215"/>
      <c r="BP23" s="215"/>
      <c r="BQ23" s="220">
        <v>17</v>
      </c>
      <c r="BR23" s="221"/>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16"/>
    </row>
    <row r="24" spans="1:131" s="217"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4"/>
      <c r="BA24" s="214"/>
      <c r="BB24" s="214"/>
      <c r="BC24" s="214"/>
      <c r="BD24" s="214"/>
      <c r="BE24" s="215"/>
      <c r="BF24" s="215"/>
      <c r="BG24" s="215"/>
      <c r="BH24" s="215"/>
      <c r="BI24" s="215"/>
      <c r="BJ24" s="215"/>
      <c r="BK24" s="215"/>
      <c r="BL24" s="215"/>
      <c r="BM24" s="215"/>
      <c r="BN24" s="215"/>
      <c r="BO24" s="215"/>
      <c r="BP24" s="215"/>
      <c r="BQ24" s="220">
        <v>18</v>
      </c>
      <c r="BR24" s="221"/>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16"/>
    </row>
    <row r="25" spans="1:131" ht="26.25" customHeight="1" thickBot="1" x14ac:dyDescent="0.25">
      <c r="A25" s="751" t="s">
        <v>382</v>
      </c>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1"/>
      <c r="AM25" s="751"/>
      <c r="AN25" s="751"/>
      <c r="AO25" s="751"/>
      <c r="AP25" s="751"/>
      <c r="AQ25" s="751"/>
      <c r="AR25" s="751"/>
      <c r="AS25" s="751"/>
      <c r="AT25" s="751"/>
      <c r="AU25" s="751"/>
      <c r="AV25" s="751"/>
      <c r="AW25" s="751"/>
      <c r="AX25" s="751"/>
      <c r="AY25" s="751"/>
      <c r="AZ25" s="751"/>
      <c r="BA25" s="751"/>
      <c r="BB25" s="751"/>
      <c r="BC25" s="751"/>
      <c r="BD25" s="751"/>
      <c r="BE25" s="751"/>
      <c r="BF25" s="751"/>
      <c r="BG25" s="751"/>
      <c r="BH25" s="751"/>
      <c r="BI25" s="751"/>
      <c r="BJ25" s="214"/>
      <c r="BK25" s="214"/>
      <c r="BL25" s="214"/>
      <c r="BM25" s="214"/>
      <c r="BN25" s="214"/>
      <c r="BO25" s="223"/>
      <c r="BP25" s="223"/>
      <c r="BQ25" s="220">
        <v>19</v>
      </c>
      <c r="BR25" s="221"/>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2"/>
    </row>
    <row r="26" spans="1:131" ht="26.25" customHeight="1" x14ac:dyDescent="0.2">
      <c r="A26" s="741" t="s">
        <v>358</v>
      </c>
      <c r="B26" s="742"/>
      <c r="C26" s="742"/>
      <c r="D26" s="742"/>
      <c r="E26" s="742"/>
      <c r="F26" s="742"/>
      <c r="G26" s="742"/>
      <c r="H26" s="742"/>
      <c r="I26" s="742"/>
      <c r="J26" s="742"/>
      <c r="K26" s="742"/>
      <c r="L26" s="742"/>
      <c r="M26" s="742"/>
      <c r="N26" s="742"/>
      <c r="O26" s="742"/>
      <c r="P26" s="743"/>
      <c r="Q26" s="737" t="s">
        <v>383</v>
      </c>
      <c r="R26" s="733"/>
      <c r="S26" s="733"/>
      <c r="T26" s="733"/>
      <c r="U26" s="734"/>
      <c r="V26" s="737" t="s">
        <v>384</v>
      </c>
      <c r="W26" s="733"/>
      <c r="X26" s="733"/>
      <c r="Y26" s="733"/>
      <c r="Z26" s="734"/>
      <c r="AA26" s="737" t="s">
        <v>385</v>
      </c>
      <c r="AB26" s="733"/>
      <c r="AC26" s="733"/>
      <c r="AD26" s="733"/>
      <c r="AE26" s="733"/>
      <c r="AF26" s="814" t="s">
        <v>386</v>
      </c>
      <c r="AG26" s="815"/>
      <c r="AH26" s="815"/>
      <c r="AI26" s="815"/>
      <c r="AJ26" s="816"/>
      <c r="AK26" s="733" t="s">
        <v>387</v>
      </c>
      <c r="AL26" s="733"/>
      <c r="AM26" s="733"/>
      <c r="AN26" s="733"/>
      <c r="AO26" s="734"/>
      <c r="AP26" s="737" t="s">
        <v>388</v>
      </c>
      <c r="AQ26" s="733"/>
      <c r="AR26" s="733"/>
      <c r="AS26" s="733"/>
      <c r="AT26" s="734"/>
      <c r="AU26" s="737" t="s">
        <v>389</v>
      </c>
      <c r="AV26" s="733"/>
      <c r="AW26" s="733"/>
      <c r="AX26" s="733"/>
      <c r="AY26" s="734"/>
      <c r="AZ26" s="737" t="s">
        <v>390</v>
      </c>
      <c r="BA26" s="733"/>
      <c r="BB26" s="733"/>
      <c r="BC26" s="733"/>
      <c r="BD26" s="734"/>
      <c r="BE26" s="737" t="s">
        <v>365</v>
      </c>
      <c r="BF26" s="733"/>
      <c r="BG26" s="733"/>
      <c r="BH26" s="733"/>
      <c r="BI26" s="739"/>
      <c r="BJ26" s="214"/>
      <c r="BK26" s="214"/>
      <c r="BL26" s="214"/>
      <c r="BM26" s="214"/>
      <c r="BN26" s="214"/>
      <c r="BO26" s="223"/>
      <c r="BP26" s="223"/>
      <c r="BQ26" s="220">
        <v>20</v>
      </c>
      <c r="BR26" s="221"/>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2"/>
    </row>
    <row r="27" spans="1:131" ht="26.25" customHeight="1" thickBot="1" x14ac:dyDescent="0.25">
      <c r="A27" s="744"/>
      <c r="B27" s="745"/>
      <c r="C27" s="745"/>
      <c r="D27" s="745"/>
      <c r="E27" s="745"/>
      <c r="F27" s="745"/>
      <c r="G27" s="745"/>
      <c r="H27" s="745"/>
      <c r="I27" s="745"/>
      <c r="J27" s="745"/>
      <c r="K27" s="745"/>
      <c r="L27" s="745"/>
      <c r="M27" s="745"/>
      <c r="N27" s="745"/>
      <c r="O27" s="745"/>
      <c r="P27" s="746"/>
      <c r="Q27" s="738"/>
      <c r="R27" s="735"/>
      <c r="S27" s="735"/>
      <c r="T27" s="735"/>
      <c r="U27" s="736"/>
      <c r="V27" s="738"/>
      <c r="W27" s="735"/>
      <c r="X27" s="735"/>
      <c r="Y27" s="735"/>
      <c r="Z27" s="736"/>
      <c r="AA27" s="738"/>
      <c r="AB27" s="735"/>
      <c r="AC27" s="735"/>
      <c r="AD27" s="735"/>
      <c r="AE27" s="735"/>
      <c r="AF27" s="817"/>
      <c r="AG27" s="818"/>
      <c r="AH27" s="818"/>
      <c r="AI27" s="818"/>
      <c r="AJ27" s="819"/>
      <c r="AK27" s="735"/>
      <c r="AL27" s="735"/>
      <c r="AM27" s="735"/>
      <c r="AN27" s="735"/>
      <c r="AO27" s="736"/>
      <c r="AP27" s="738"/>
      <c r="AQ27" s="735"/>
      <c r="AR27" s="735"/>
      <c r="AS27" s="735"/>
      <c r="AT27" s="736"/>
      <c r="AU27" s="738"/>
      <c r="AV27" s="735"/>
      <c r="AW27" s="735"/>
      <c r="AX27" s="735"/>
      <c r="AY27" s="736"/>
      <c r="AZ27" s="738"/>
      <c r="BA27" s="735"/>
      <c r="BB27" s="735"/>
      <c r="BC27" s="735"/>
      <c r="BD27" s="736"/>
      <c r="BE27" s="738"/>
      <c r="BF27" s="735"/>
      <c r="BG27" s="735"/>
      <c r="BH27" s="735"/>
      <c r="BI27" s="740"/>
      <c r="BJ27" s="214"/>
      <c r="BK27" s="214"/>
      <c r="BL27" s="214"/>
      <c r="BM27" s="214"/>
      <c r="BN27" s="214"/>
      <c r="BO27" s="223"/>
      <c r="BP27" s="223"/>
      <c r="BQ27" s="220">
        <v>21</v>
      </c>
      <c r="BR27" s="221"/>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2"/>
    </row>
    <row r="28" spans="1:131" ht="26.25" customHeight="1" thickTop="1" x14ac:dyDescent="0.2">
      <c r="A28" s="224">
        <v>1</v>
      </c>
      <c r="B28" s="728" t="s">
        <v>391</v>
      </c>
      <c r="C28" s="729"/>
      <c r="D28" s="729"/>
      <c r="E28" s="729"/>
      <c r="F28" s="729"/>
      <c r="G28" s="729"/>
      <c r="H28" s="729"/>
      <c r="I28" s="729"/>
      <c r="J28" s="729"/>
      <c r="K28" s="729"/>
      <c r="L28" s="729"/>
      <c r="M28" s="729"/>
      <c r="N28" s="729"/>
      <c r="O28" s="729"/>
      <c r="P28" s="730"/>
      <c r="Q28" s="731">
        <v>1995</v>
      </c>
      <c r="R28" s="732"/>
      <c r="S28" s="732"/>
      <c r="T28" s="732"/>
      <c r="U28" s="732"/>
      <c r="V28" s="732">
        <v>1987</v>
      </c>
      <c r="W28" s="732"/>
      <c r="X28" s="732"/>
      <c r="Y28" s="732"/>
      <c r="Z28" s="732"/>
      <c r="AA28" s="732">
        <v>8</v>
      </c>
      <c r="AB28" s="732"/>
      <c r="AC28" s="732"/>
      <c r="AD28" s="732"/>
      <c r="AE28" s="822"/>
      <c r="AF28" s="823">
        <v>8</v>
      </c>
      <c r="AG28" s="732"/>
      <c r="AH28" s="732"/>
      <c r="AI28" s="732"/>
      <c r="AJ28" s="824"/>
      <c r="AK28" s="825">
        <v>211</v>
      </c>
      <c r="AL28" s="826"/>
      <c r="AM28" s="826"/>
      <c r="AN28" s="826"/>
      <c r="AO28" s="826"/>
      <c r="AP28" s="826" t="s">
        <v>493</v>
      </c>
      <c r="AQ28" s="826"/>
      <c r="AR28" s="826"/>
      <c r="AS28" s="826"/>
      <c r="AT28" s="826"/>
      <c r="AU28" s="826" t="s">
        <v>493</v>
      </c>
      <c r="AV28" s="826"/>
      <c r="AW28" s="826"/>
      <c r="AX28" s="826"/>
      <c r="AY28" s="826"/>
      <c r="AZ28" s="709" t="s">
        <v>493</v>
      </c>
      <c r="BA28" s="709"/>
      <c r="BB28" s="709"/>
      <c r="BC28" s="709"/>
      <c r="BD28" s="709"/>
      <c r="BE28" s="820"/>
      <c r="BF28" s="820"/>
      <c r="BG28" s="820"/>
      <c r="BH28" s="820"/>
      <c r="BI28" s="821"/>
      <c r="BJ28" s="214"/>
      <c r="BK28" s="214"/>
      <c r="BL28" s="214"/>
      <c r="BM28" s="214"/>
      <c r="BN28" s="214"/>
      <c r="BO28" s="223"/>
      <c r="BP28" s="223"/>
      <c r="BQ28" s="220">
        <v>22</v>
      </c>
      <c r="BR28" s="221"/>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2"/>
    </row>
    <row r="29" spans="1:131" ht="26.25" customHeight="1" x14ac:dyDescent="0.2">
      <c r="A29" s="224">
        <v>2</v>
      </c>
      <c r="B29" s="719" t="s">
        <v>392</v>
      </c>
      <c r="C29" s="720"/>
      <c r="D29" s="720"/>
      <c r="E29" s="720"/>
      <c r="F29" s="720"/>
      <c r="G29" s="720"/>
      <c r="H29" s="720"/>
      <c r="I29" s="720"/>
      <c r="J29" s="720"/>
      <c r="K29" s="720"/>
      <c r="L29" s="720"/>
      <c r="M29" s="720"/>
      <c r="N29" s="720"/>
      <c r="O29" s="720"/>
      <c r="P29" s="721"/>
      <c r="Q29" s="722">
        <v>568</v>
      </c>
      <c r="R29" s="723"/>
      <c r="S29" s="723"/>
      <c r="T29" s="723"/>
      <c r="U29" s="723"/>
      <c r="V29" s="723">
        <v>563</v>
      </c>
      <c r="W29" s="723"/>
      <c r="X29" s="723"/>
      <c r="Y29" s="723"/>
      <c r="Z29" s="723"/>
      <c r="AA29" s="723">
        <v>5</v>
      </c>
      <c r="AB29" s="723"/>
      <c r="AC29" s="723"/>
      <c r="AD29" s="723"/>
      <c r="AE29" s="724"/>
      <c r="AF29" s="725">
        <v>5</v>
      </c>
      <c r="AG29" s="726"/>
      <c r="AH29" s="726"/>
      <c r="AI29" s="726"/>
      <c r="AJ29" s="727"/>
      <c r="AK29" s="718">
        <v>342</v>
      </c>
      <c r="AL29" s="827"/>
      <c r="AM29" s="827"/>
      <c r="AN29" s="827"/>
      <c r="AO29" s="827"/>
      <c r="AP29" s="827" t="s">
        <v>493</v>
      </c>
      <c r="AQ29" s="827"/>
      <c r="AR29" s="827"/>
      <c r="AS29" s="827"/>
      <c r="AT29" s="827"/>
      <c r="AU29" s="827" t="s">
        <v>493</v>
      </c>
      <c r="AV29" s="827"/>
      <c r="AW29" s="827"/>
      <c r="AX29" s="827"/>
      <c r="AY29" s="827"/>
      <c r="AZ29" s="708" t="s">
        <v>493</v>
      </c>
      <c r="BA29" s="708"/>
      <c r="BB29" s="708"/>
      <c r="BC29" s="708"/>
      <c r="BD29" s="708"/>
      <c r="BE29" s="828"/>
      <c r="BF29" s="828"/>
      <c r="BG29" s="828"/>
      <c r="BH29" s="828"/>
      <c r="BI29" s="829"/>
      <c r="BJ29" s="214"/>
      <c r="BK29" s="214"/>
      <c r="BL29" s="214"/>
      <c r="BM29" s="214"/>
      <c r="BN29" s="214"/>
      <c r="BO29" s="223"/>
      <c r="BP29" s="223"/>
      <c r="BQ29" s="220">
        <v>23</v>
      </c>
      <c r="BR29" s="221"/>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2"/>
    </row>
    <row r="30" spans="1:131" ht="26.25" customHeight="1" x14ac:dyDescent="0.2">
      <c r="A30" s="224">
        <v>3</v>
      </c>
      <c r="B30" s="719" t="s">
        <v>393</v>
      </c>
      <c r="C30" s="720"/>
      <c r="D30" s="720"/>
      <c r="E30" s="720"/>
      <c r="F30" s="720"/>
      <c r="G30" s="720"/>
      <c r="H30" s="720"/>
      <c r="I30" s="720"/>
      <c r="J30" s="720"/>
      <c r="K30" s="720"/>
      <c r="L30" s="720"/>
      <c r="M30" s="720"/>
      <c r="N30" s="720"/>
      <c r="O30" s="720"/>
      <c r="P30" s="721"/>
      <c r="Q30" s="722">
        <v>2022</v>
      </c>
      <c r="R30" s="723"/>
      <c r="S30" s="723"/>
      <c r="T30" s="723"/>
      <c r="U30" s="723"/>
      <c r="V30" s="723">
        <v>2010</v>
      </c>
      <c r="W30" s="723"/>
      <c r="X30" s="723"/>
      <c r="Y30" s="723"/>
      <c r="Z30" s="723"/>
      <c r="AA30" s="723">
        <v>12</v>
      </c>
      <c r="AB30" s="723"/>
      <c r="AC30" s="723"/>
      <c r="AD30" s="723"/>
      <c r="AE30" s="724"/>
      <c r="AF30" s="725">
        <v>12</v>
      </c>
      <c r="AG30" s="726"/>
      <c r="AH30" s="726"/>
      <c r="AI30" s="726"/>
      <c r="AJ30" s="727"/>
      <c r="AK30" s="718">
        <v>330</v>
      </c>
      <c r="AL30" s="827"/>
      <c r="AM30" s="827"/>
      <c r="AN30" s="827"/>
      <c r="AO30" s="827"/>
      <c r="AP30" s="827" t="s">
        <v>493</v>
      </c>
      <c r="AQ30" s="827"/>
      <c r="AR30" s="827"/>
      <c r="AS30" s="827"/>
      <c r="AT30" s="827"/>
      <c r="AU30" s="827" t="s">
        <v>493</v>
      </c>
      <c r="AV30" s="827"/>
      <c r="AW30" s="827"/>
      <c r="AX30" s="827"/>
      <c r="AY30" s="827"/>
      <c r="AZ30" s="708" t="s">
        <v>493</v>
      </c>
      <c r="BA30" s="708"/>
      <c r="BB30" s="708"/>
      <c r="BC30" s="708"/>
      <c r="BD30" s="708"/>
      <c r="BE30" s="828"/>
      <c r="BF30" s="828"/>
      <c r="BG30" s="828"/>
      <c r="BH30" s="828"/>
      <c r="BI30" s="829"/>
      <c r="BJ30" s="214"/>
      <c r="BK30" s="214"/>
      <c r="BL30" s="214"/>
      <c r="BM30" s="214"/>
      <c r="BN30" s="214"/>
      <c r="BO30" s="223"/>
      <c r="BP30" s="223"/>
      <c r="BQ30" s="220">
        <v>24</v>
      </c>
      <c r="BR30" s="221"/>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2"/>
    </row>
    <row r="31" spans="1:131" ht="26.25" customHeight="1" x14ac:dyDescent="0.2">
      <c r="A31" s="224">
        <v>4</v>
      </c>
      <c r="B31" s="719" t="s">
        <v>394</v>
      </c>
      <c r="C31" s="720"/>
      <c r="D31" s="720"/>
      <c r="E31" s="720"/>
      <c r="F31" s="720"/>
      <c r="G31" s="720"/>
      <c r="H31" s="720"/>
      <c r="I31" s="720"/>
      <c r="J31" s="720"/>
      <c r="K31" s="720"/>
      <c r="L31" s="720"/>
      <c r="M31" s="720"/>
      <c r="N31" s="720"/>
      <c r="O31" s="720"/>
      <c r="P31" s="721"/>
      <c r="Q31" s="722">
        <v>2</v>
      </c>
      <c r="R31" s="723"/>
      <c r="S31" s="723"/>
      <c r="T31" s="723"/>
      <c r="U31" s="723"/>
      <c r="V31" s="723">
        <v>2</v>
      </c>
      <c r="W31" s="723"/>
      <c r="X31" s="723"/>
      <c r="Y31" s="723"/>
      <c r="Z31" s="723"/>
      <c r="AA31" s="723" t="s">
        <v>554</v>
      </c>
      <c r="AB31" s="723"/>
      <c r="AC31" s="723"/>
      <c r="AD31" s="723"/>
      <c r="AE31" s="724"/>
      <c r="AF31" s="725" t="s">
        <v>122</v>
      </c>
      <c r="AG31" s="726"/>
      <c r="AH31" s="726"/>
      <c r="AI31" s="726"/>
      <c r="AJ31" s="727"/>
      <c r="AK31" s="718">
        <v>1</v>
      </c>
      <c r="AL31" s="827"/>
      <c r="AM31" s="827"/>
      <c r="AN31" s="827"/>
      <c r="AO31" s="827"/>
      <c r="AP31" s="827" t="s">
        <v>493</v>
      </c>
      <c r="AQ31" s="827"/>
      <c r="AR31" s="827"/>
      <c r="AS31" s="827"/>
      <c r="AT31" s="827"/>
      <c r="AU31" s="827" t="s">
        <v>493</v>
      </c>
      <c r="AV31" s="827"/>
      <c r="AW31" s="827"/>
      <c r="AX31" s="827"/>
      <c r="AY31" s="827"/>
      <c r="AZ31" s="708" t="s">
        <v>493</v>
      </c>
      <c r="BA31" s="708"/>
      <c r="BB31" s="708"/>
      <c r="BC31" s="708"/>
      <c r="BD31" s="708"/>
      <c r="BE31" s="828"/>
      <c r="BF31" s="828"/>
      <c r="BG31" s="828"/>
      <c r="BH31" s="828"/>
      <c r="BI31" s="829"/>
      <c r="BJ31" s="214"/>
      <c r="BK31" s="214"/>
      <c r="BL31" s="214"/>
      <c r="BM31" s="214"/>
      <c r="BN31" s="214"/>
      <c r="BO31" s="223"/>
      <c r="BP31" s="223"/>
      <c r="BQ31" s="220">
        <v>25</v>
      </c>
      <c r="BR31" s="221"/>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2"/>
    </row>
    <row r="32" spans="1:131" ht="26.25" customHeight="1" x14ac:dyDescent="0.2">
      <c r="A32" s="224">
        <v>5</v>
      </c>
      <c r="B32" s="719" t="s">
        <v>395</v>
      </c>
      <c r="C32" s="720"/>
      <c r="D32" s="720"/>
      <c r="E32" s="720"/>
      <c r="F32" s="720"/>
      <c r="G32" s="720"/>
      <c r="H32" s="720"/>
      <c r="I32" s="720"/>
      <c r="J32" s="720"/>
      <c r="K32" s="720"/>
      <c r="L32" s="720"/>
      <c r="M32" s="720"/>
      <c r="N32" s="720"/>
      <c r="O32" s="720"/>
      <c r="P32" s="721"/>
      <c r="Q32" s="722">
        <v>393</v>
      </c>
      <c r="R32" s="723"/>
      <c r="S32" s="723"/>
      <c r="T32" s="723"/>
      <c r="U32" s="723"/>
      <c r="V32" s="723">
        <v>466</v>
      </c>
      <c r="W32" s="723"/>
      <c r="X32" s="723"/>
      <c r="Y32" s="723"/>
      <c r="Z32" s="723"/>
      <c r="AA32" s="723">
        <v>-73</v>
      </c>
      <c r="AB32" s="723"/>
      <c r="AC32" s="723"/>
      <c r="AD32" s="723"/>
      <c r="AE32" s="724"/>
      <c r="AF32" s="725">
        <v>319</v>
      </c>
      <c r="AG32" s="726"/>
      <c r="AH32" s="726"/>
      <c r="AI32" s="726"/>
      <c r="AJ32" s="727"/>
      <c r="AK32" s="718">
        <v>0</v>
      </c>
      <c r="AL32" s="827"/>
      <c r="AM32" s="827"/>
      <c r="AN32" s="827"/>
      <c r="AO32" s="827"/>
      <c r="AP32" s="827">
        <v>3685</v>
      </c>
      <c r="AQ32" s="827"/>
      <c r="AR32" s="827"/>
      <c r="AS32" s="827"/>
      <c r="AT32" s="827"/>
      <c r="AU32" s="827">
        <v>802</v>
      </c>
      <c r="AV32" s="827"/>
      <c r="AW32" s="827"/>
      <c r="AX32" s="827"/>
      <c r="AY32" s="827"/>
      <c r="AZ32" s="708" t="s">
        <v>493</v>
      </c>
      <c r="BA32" s="708"/>
      <c r="BB32" s="708"/>
      <c r="BC32" s="708"/>
      <c r="BD32" s="708"/>
      <c r="BE32" s="828" t="s">
        <v>396</v>
      </c>
      <c r="BF32" s="828"/>
      <c r="BG32" s="828"/>
      <c r="BH32" s="828"/>
      <c r="BI32" s="829"/>
      <c r="BJ32" s="214"/>
      <c r="BK32" s="214"/>
      <c r="BL32" s="214"/>
      <c r="BM32" s="214"/>
      <c r="BN32" s="214"/>
      <c r="BO32" s="223"/>
      <c r="BP32" s="223"/>
      <c r="BQ32" s="220">
        <v>26</v>
      </c>
      <c r="BR32" s="221"/>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2"/>
    </row>
    <row r="33" spans="1:131" ht="26.25" customHeight="1" x14ac:dyDescent="0.2">
      <c r="A33" s="224">
        <v>6</v>
      </c>
      <c r="B33" s="719" t="s">
        <v>397</v>
      </c>
      <c r="C33" s="720"/>
      <c r="D33" s="720"/>
      <c r="E33" s="720"/>
      <c r="F33" s="720"/>
      <c r="G33" s="720"/>
      <c r="H33" s="720"/>
      <c r="I33" s="720"/>
      <c r="J33" s="720"/>
      <c r="K33" s="720"/>
      <c r="L33" s="720"/>
      <c r="M33" s="720"/>
      <c r="N33" s="720"/>
      <c r="O33" s="720"/>
      <c r="P33" s="721"/>
      <c r="Q33" s="722">
        <v>2223</v>
      </c>
      <c r="R33" s="723"/>
      <c r="S33" s="723"/>
      <c r="T33" s="723"/>
      <c r="U33" s="723"/>
      <c r="V33" s="723">
        <v>2457</v>
      </c>
      <c r="W33" s="723"/>
      <c r="X33" s="723"/>
      <c r="Y33" s="723"/>
      <c r="Z33" s="723"/>
      <c r="AA33" s="723">
        <v>-234</v>
      </c>
      <c r="AB33" s="723"/>
      <c r="AC33" s="723"/>
      <c r="AD33" s="723"/>
      <c r="AE33" s="724"/>
      <c r="AF33" s="725">
        <v>553</v>
      </c>
      <c r="AG33" s="726"/>
      <c r="AH33" s="726"/>
      <c r="AI33" s="726"/>
      <c r="AJ33" s="727"/>
      <c r="AK33" s="718">
        <v>262</v>
      </c>
      <c r="AL33" s="827"/>
      <c r="AM33" s="827"/>
      <c r="AN33" s="827"/>
      <c r="AO33" s="827"/>
      <c r="AP33" s="827">
        <v>3047</v>
      </c>
      <c r="AQ33" s="827"/>
      <c r="AR33" s="827"/>
      <c r="AS33" s="827"/>
      <c r="AT33" s="827"/>
      <c r="AU33" s="827">
        <v>1210</v>
      </c>
      <c r="AV33" s="827"/>
      <c r="AW33" s="827"/>
      <c r="AX33" s="827"/>
      <c r="AY33" s="827"/>
      <c r="AZ33" s="708" t="s">
        <v>493</v>
      </c>
      <c r="BA33" s="708"/>
      <c r="BB33" s="708"/>
      <c r="BC33" s="708"/>
      <c r="BD33" s="708"/>
      <c r="BE33" s="828" t="s">
        <v>396</v>
      </c>
      <c r="BF33" s="828"/>
      <c r="BG33" s="828"/>
      <c r="BH33" s="828"/>
      <c r="BI33" s="829"/>
      <c r="BJ33" s="214"/>
      <c r="BK33" s="214"/>
      <c r="BL33" s="214"/>
      <c r="BM33" s="214"/>
      <c r="BN33" s="214"/>
      <c r="BO33" s="223"/>
      <c r="BP33" s="223"/>
      <c r="BQ33" s="220">
        <v>27</v>
      </c>
      <c r="BR33" s="221"/>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2"/>
    </row>
    <row r="34" spans="1:131" ht="26.25" customHeight="1" x14ac:dyDescent="0.2">
      <c r="A34" s="224">
        <v>7</v>
      </c>
      <c r="B34" s="719" t="s">
        <v>398</v>
      </c>
      <c r="C34" s="720"/>
      <c r="D34" s="720"/>
      <c r="E34" s="720"/>
      <c r="F34" s="720"/>
      <c r="G34" s="720"/>
      <c r="H34" s="720"/>
      <c r="I34" s="720"/>
      <c r="J34" s="720"/>
      <c r="K34" s="720"/>
      <c r="L34" s="720"/>
      <c r="M34" s="720"/>
      <c r="N34" s="720"/>
      <c r="O34" s="720"/>
      <c r="P34" s="721"/>
      <c r="Q34" s="722">
        <v>53</v>
      </c>
      <c r="R34" s="723"/>
      <c r="S34" s="723"/>
      <c r="T34" s="723"/>
      <c r="U34" s="723"/>
      <c r="V34" s="723">
        <v>43</v>
      </c>
      <c r="W34" s="723"/>
      <c r="X34" s="723"/>
      <c r="Y34" s="723"/>
      <c r="Z34" s="723"/>
      <c r="AA34" s="723">
        <v>10</v>
      </c>
      <c r="AB34" s="723"/>
      <c r="AC34" s="723"/>
      <c r="AD34" s="723"/>
      <c r="AE34" s="724"/>
      <c r="AF34" s="725" t="s">
        <v>122</v>
      </c>
      <c r="AG34" s="726"/>
      <c r="AH34" s="726"/>
      <c r="AI34" s="726"/>
      <c r="AJ34" s="727"/>
      <c r="AK34" s="718">
        <v>41</v>
      </c>
      <c r="AL34" s="827"/>
      <c r="AM34" s="827"/>
      <c r="AN34" s="827"/>
      <c r="AO34" s="827"/>
      <c r="AP34" s="827">
        <v>27</v>
      </c>
      <c r="AQ34" s="827"/>
      <c r="AR34" s="827"/>
      <c r="AS34" s="827"/>
      <c r="AT34" s="827"/>
      <c r="AU34" s="827">
        <v>27</v>
      </c>
      <c r="AV34" s="827"/>
      <c r="AW34" s="827"/>
      <c r="AX34" s="827"/>
      <c r="AY34" s="827"/>
      <c r="AZ34" s="708" t="s">
        <v>493</v>
      </c>
      <c r="BA34" s="708"/>
      <c r="BB34" s="708"/>
      <c r="BC34" s="708"/>
      <c r="BD34" s="708"/>
      <c r="BE34" s="828" t="s">
        <v>396</v>
      </c>
      <c r="BF34" s="828"/>
      <c r="BG34" s="828"/>
      <c r="BH34" s="828"/>
      <c r="BI34" s="829"/>
      <c r="BJ34" s="214"/>
      <c r="BK34" s="214"/>
      <c r="BL34" s="214"/>
      <c r="BM34" s="214"/>
      <c r="BN34" s="214"/>
      <c r="BO34" s="223"/>
      <c r="BP34" s="223"/>
      <c r="BQ34" s="220">
        <v>28</v>
      </c>
      <c r="BR34" s="221"/>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2"/>
    </row>
    <row r="35" spans="1:131" ht="26.25" customHeight="1" x14ac:dyDescent="0.2">
      <c r="A35" s="224">
        <v>8</v>
      </c>
      <c r="B35" s="719" t="s">
        <v>399</v>
      </c>
      <c r="C35" s="720"/>
      <c r="D35" s="720"/>
      <c r="E35" s="720"/>
      <c r="F35" s="720"/>
      <c r="G35" s="720"/>
      <c r="H35" s="720"/>
      <c r="I35" s="720"/>
      <c r="J35" s="720"/>
      <c r="K35" s="720"/>
      <c r="L35" s="720"/>
      <c r="M35" s="720"/>
      <c r="N35" s="720"/>
      <c r="O35" s="720"/>
      <c r="P35" s="721"/>
      <c r="Q35" s="722">
        <v>24</v>
      </c>
      <c r="R35" s="723"/>
      <c r="S35" s="723"/>
      <c r="T35" s="723"/>
      <c r="U35" s="723"/>
      <c r="V35" s="723">
        <v>23</v>
      </c>
      <c r="W35" s="723"/>
      <c r="X35" s="723"/>
      <c r="Y35" s="723"/>
      <c r="Z35" s="723"/>
      <c r="AA35" s="723">
        <v>1</v>
      </c>
      <c r="AB35" s="723"/>
      <c r="AC35" s="723"/>
      <c r="AD35" s="723"/>
      <c r="AE35" s="724"/>
      <c r="AF35" s="725">
        <v>1</v>
      </c>
      <c r="AG35" s="726"/>
      <c r="AH35" s="726"/>
      <c r="AI35" s="726"/>
      <c r="AJ35" s="727"/>
      <c r="AK35" s="718">
        <v>0</v>
      </c>
      <c r="AL35" s="827"/>
      <c r="AM35" s="827"/>
      <c r="AN35" s="827"/>
      <c r="AO35" s="827"/>
      <c r="AP35" s="827">
        <v>25</v>
      </c>
      <c r="AQ35" s="827"/>
      <c r="AR35" s="827"/>
      <c r="AS35" s="827"/>
      <c r="AT35" s="827"/>
      <c r="AU35" s="827">
        <v>0</v>
      </c>
      <c r="AV35" s="827"/>
      <c r="AW35" s="827"/>
      <c r="AX35" s="827"/>
      <c r="AY35" s="827"/>
      <c r="AZ35" s="708" t="s">
        <v>493</v>
      </c>
      <c r="BA35" s="708"/>
      <c r="BB35" s="708"/>
      <c r="BC35" s="708"/>
      <c r="BD35" s="708"/>
      <c r="BE35" s="828" t="s">
        <v>400</v>
      </c>
      <c r="BF35" s="828"/>
      <c r="BG35" s="828"/>
      <c r="BH35" s="828"/>
      <c r="BI35" s="829"/>
      <c r="BJ35" s="214"/>
      <c r="BK35" s="214"/>
      <c r="BL35" s="214"/>
      <c r="BM35" s="214"/>
      <c r="BN35" s="214"/>
      <c r="BO35" s="223"/>
      <c r="BP35" s="223"/>
      <c r="BQ35" s="220">
        <v>29</v>
      </c>
      <c r="BR35" s="221"/>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2"/>
    </row>
    <row r="36" spans="1:131" ht="26.25" customHeight="1" x14ac:dyDescent="0.2">
      <c r="A36" s="224">
        <v>9</v>
      </c>
      <c r="B36" s="719"/>
      <c r="C36" s="720"/>
      <c r="D36" s="720"/>
      <c r="E36" s="720"/>
      <c r="F36" s="720"/>
      <c r="G36" s="720"/>
      <c r="H36" s="720"/>
      <c r="I36" s="720"/>
      <c r="J36" s="720"/>
      <c r="K36" s="720"/>
      <c r="L36" s="720"/>
      <c r="M36" s="720"/>
      <c r="N36" s="720"/>
      <c r="O36" s="720"/>
      <c r="P36" s="721"/>
      <c r="Q36" s="722"/>
      <c r="R36" s="723"/>
      <c r="S36" s="723"/>
      <c r="T36" s="723"/>
      <c r="U36" s="723"/>
      <c r="V36" s="723"/>
      <c r="W36" s="723"/>
      <c r="X36" s="723"/>
      <c r="Y36" s="723"/>
      <c r="Z36" s="723"/>
      <c r="AA36" s="723"/>
      <c r="AB36" s="723"/>
      <c r="AC36" s="723"/>
      <c r="AD36" s="723"/>
      <c r="AE36" s="724"/>
      <c r="AF36" s="725"/>
      <c r="AG36" s="726"/>
      <c r="AH36" s="726"/>
      <c r="AI36" s="726"/>
      <c r="AJ36" s="727"/>
      <c r="AK36" s="718"/>
      <c r="AL36" s="827"/>
      <c r="AM36" s="827"/>
      <c r="AN36" s="827"/>
      <c r="AO36" s="827"/>
      <c r="AP36" s="827"/>
      <c r="AQ36" s="827"/>
      <c r="AR36" s="827"/>
      <c r="AS36" s="827"/>
      <c r="AT36" s="827"/>
      <c r="AU36" s="827"/>
      <c r="AV36" s="827"/>
      <c r="AW36" s="827"/>
      <c r="AX36" s="827"/>
      <c r="AY36" s="827"/>
      <c r="AZ36" s="708"/>
      <c r="BA36" s="708"/>
      <c r="BB36" s="708"/>
      <c r="BC36" s="708"/>
      <c r="BD36" s="708"/>
      <c r="BE36" s="828"/>
      <c r="BF36" s="828"/>
      <c r="BG36" s="828"/>
      <c r="BH36" s="828"/>
      <c r="BI36" s="829"/>
      <c r="BJ36" s="214"/>
      <c r="BK36" s="214"/>
      <c r="BL36" s="214"/>
      <c r="BM36" s="214"/>
      <c r="BN36" s="214"/>
      <c r="BO36" s="223"/>
      <c r="BP36" s="223"/>
      <c r="BQ36" s="220">
        <v>30</v>
      </c>
      <c r="BR36" s="221"/>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2"/>
    </row>
    <row r="37" spans="1:131" ht="26.25" customHeight="1" x14ac:dyDescent="0.2">
      <c r="A37" s="224">
        <v>10</v>
      </c>
      <c r="B37" s="719"/>
      <c r="C37" s="720"/>
      <c r="D37" s="720"/>
      <c r="E37" s="720"/>
      <c r="F37" s="720"/>
      <c r="G37" s="720"/>
      <c r="H37" s="720"/>
      <c r="I37" s="720"/>
      <c r="J37" s="720"/>
      <c r="K37" s="720"/>
      <c r="L37" s="720"/>
      <c r="M37" s="720"/>
      <c r="N37" s="720"/>
      <c r="O37" s="720"/>
      <c r="P37" s="721"/>
      <c r="Q37" s="722"/>
      <c r="R37" s="723"/>
      <c r="S37" s="723"/>
      <c r="T37" s="723"/>
      <c r="U37" s="723"/>
      <c r="V37" s="723"/>
      <c r="W37" s="723"/>
      <c r="X37" s="723"/>
      <c r="Y37" s="723"/>
      <c r="Z37" s="723"/>
      <c r="AA37" s="723"/>
      <c r="AB37" s="723"/>
      <c r="AC37" s="723"/>
      <c r="AD37" s="723"/>
      <c r="AE37" s="724"/>
      <c r="AF37" s="725"/>
      <c r="AG37" s="726"/>
      <c r="AH37" s="726"/>
      <c r="AI37" s="726"/>
      <c r="AJ37" s="727"/>
      <c r="AK37" s="718"/>
      <c r="AL37" s="827"/>
      <c r="AM37" s="827"/>
      <c r="AN37" s="827"/>
      <c r="AO37" s="827"/>
      <c r="AP37" s="827"/>
      <c r="AQ37" s="827"/>
      <c r="AR37" s="827"/>
      <c r="AS37" s="827"/>
      <c r="AT37" s="827"/>
      <c r="AU37" s="827"/>
      <c r="AV37" s="827"/>
      <c r="AW37" s="827"/>
      <c r="AX37" s="827"/>
      <c r="AY37" s="827"/>
      <c r="AZ37" s="708"/>
      <c r="BA37" s="708"/>
      <c r="BB37" s="708"/>
      <c r="BC37" s="708"/>
      <c r="BD37" s="708"/>
      <c r="BE37" s="828"/>
      <c r="BF37" s="828"/>
      <c r="BG37" s="828"/>
      <c r="BH37" s="828"/>
      <c r="BI37" s="829"/>
      <c r="BJ37" s="214"/>
      <c r="BK37" s="214"/>
      <c r="BL37" s="214"/>
      <c r="BM37" s="214"/>
      <c r="BN37" s="214"/>
      <c r="BO37" s="223"/>
      <c r="BP37" s="223"/>
      <c r="BQ37" s="220">
        <v>31</v>
      </c>
      <c r="BR37" s="221"/>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2"/>
    </row>
    <row r="38" spans="1:131" ht="26.25" customHeight="1" x14ac:dyDescent="0.2">
      <c r="A38" s="224">
        <v>11</v>
      </c>
      <c r="B38" s="719"/>
      <c r="C38" s="720"/>
      <c r="D38" s="720"/>
      <c r="E38" s="720"/>
      <c r="F38" s="720"/>
      <c r="G38" s="720"/>
      <c r="H38" s="720"/>
      <c r="I38" s="720"/>
      <c r="J38" s="720"/>
      <c r="K38" s="720"/>
      <c r="L38" s="720"/>
      <c r="M38" s="720"/>
      <c r="N38" s="720"/>
      <c r="O38" s="720"/>
      <c r="P38" s="721"/>
      <c r="Q38" s="722"/>
      <c r="R38" s="723"/>
      <c r="S38" s="723"/>
      <c r="T38" s="723"/>
      <c r="U38" s="723"/>
      <c r="V38" s="723"/>
      <c r="W38" s="723"/>
      <c r="X38" s="723"/>
      <c r="Y38" s="723"/>
      <c r="Z38" s="723"/>
      <c r="AA38" s="723"/>
      <c r="AB38" s="723"/>
      <c r="AC38" s="723"/>
      <c r="AD38" s="723"/>
      <c r="AE38" s="724"/>
      <c r="AF38" s="725"/>
      <c r="AG38" s="726"/>
      <c r="AH38" s="726"/>
      <c r="AI38" s="726"/>
      <c r="AJ38" s="727"/>
      <c r="AK38" s="718"/>
      <c r="AL38" s="827"/>
      <c r="AM38" s="827"/>
      <c r="AN38" s="827"/>
      <c r="AO38" s="827"/>
      <c r="AP38" s="827"/>
      <c r="AQ38" s="827"/>
      <c r="AR38" s="827"/>
      <c r="AS38" s="827"/>
      <c r="AT38" s="827"/>
      <c r="AU38" s="827"/>
      <c r="AV38" s="827"/>
      <c r="AW38" s="827"/>
      <c r="AX38" s="827"/>
      <c r="AY38" s="827"/>
      <c r="AZ38" s="708"/>
      <c r="BA38" s="708"/>
      <c r="BB38" s="708"/>
      <c r="BC38" s="708"/>
      <c r="BD38" s="708"/>
      <c r="BE38" s="828"/>
      <c r="BF38" s="828"/>
      <c r="BG38" s="828"/>
      <c r="BH38" s="828"/>
      <c r="BI38" s="829"/>
      <c r="BJ38" s="214"/>
      <c r="BK38" s="214"/>
      <c r="BL38" s="214"/>
      <c r="BM38" s="214"/>
      <c r="BN38" s="214"/>
      <c r="BO38" s="223"/>
      <c r="BP38" s="223"/>
      <c r="BQ38" s="220">
        <v>32</v>
      </c>
      <c r="BR38" s="221"/>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2"/>
    </row>
    <row r="39" spans="1:131" ht="26.25" customHeight="1" x14ac:dyDescent="0.2">
      <c r="A39" s="224">
        <v>12</v>
      </c>
      <c r="B39" s="719"/>
      <c r="C39" s="720"/>
      <c r="D39" s="720"/>
      <c r="E39" s="720"/>
      <c r="F39" s="720"/>
      <c r="G39" s="720"/>
      <c r="H39" s="720"/>
      <c r="I39" s="720"/>
      <c r="J39" s="720"/>
      <c r="K39" s="720"/>
      <c r="L39" s="720"/>
      <c r="M39" s="720"/>
      <c r="N39" s="720"/>
      <c r="O39" s="720"/>
      <c r="P39" s="721"/>
      <c r="Q39" s="722"/>
      <c r="R39" s="723"/>
      <c r="S39" s="723"/>
      <c r="T39" s="723"/>
      <c r="U39" s="723"/>
      <c r="V39" s="723"/>
      <c r="W39" s="723"/>
      <c r="X39" s="723"/>
      <c r="Y39" s="723"/>
      <c r="Z39" s="723"/>
      <c r="AA39" s="723"/>
      <c r="AB39" s="723"/>
      <c r="AC39" s="723"/>
      <c r="AD39" s="723"/>
      <c r="AE39" s="724"/>
      <c r="AF39" s="725"/>
      <c r="AG39" s="726"/>
      <c r="AH39" s="726"/>
      <c r="AI39" s="726"/>
      <c r="AJ39" s="727"/>
      <c r="AK39" s="718"/>
      <c r="AL39" s="827"/>
      <c r="AM39" s="827"/>
      <c r="AN39" s="827"/>
      <c r="AO39" s="827"/>
      <c r="AP39" s="827"/>
      <c r="AQ39" s="827"/>
      <c r="AR39" s="827"/>
      <c r="AS39" s="827"/>
      <c r="AT39" s="827"/>
      <c r="AU39" s="827"/>
      <c r="AV39" s="827"/>
      <c r="AW39" s="827"/>
      <c r="AX39" s="827"/>
      <c r="AY39" s="827"/>
      <c r="AZ39" s="708"/>
      <c r="BA39" s="708"/>
      <c r="BB39" s="708"/>
      <c r="BC39" s="708"/>
      <c r="BD39" s="708"/>
      <c r="BE39" s="828"/>
      <c r="BF39" s="828"/>
      <c r="BG39" s="828"/>
      <c r="BH39" s="828"/>
      <c r="BI39" s="829"/>
      <c r="BJ39" s="214"/>
      <c r="BK39" s="214"/>
      <c r="BL39" s="214"/>
      <c r="BM39" s="214"/>
      <c r="BN39" s="214"/>
      <c r="BO39" s="223"/>
      <c r="BP39" s="223"/>
      <c r="BQ39" s="220">
        <v>33</v>
      </c>
      <c r="BR39" s="221"/>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2"/>
    </row>
    <row r="40" spans="1:131" ht="26.25" customHeight="1" x14ac:dyDescent="0.2">
      <c r="A40" s="220">
        <v>13</v>
      </c>
      <c r="B40" s="719"/>
      <c r="C40" s="720"/>
      <c r="D40" s="720"/>
      <c r="E40" s="720"/>
      <c r="F40" s="720"/>
      <c r="G40" s="720"/>
      <c r="H40" s="720"/>
      <c r="I40" s="720"/>
      <c r="J40" s="720"/>
      <c r="K40" s="720"/>
      <c r="L40" s="720"/>
      <c r="M40" s="720"/>
      <c r="N40" s="720"/>
      <c r="O40" s="720"/>
      <c r="P40" s="721"/>
      <c r="Q40" s="722"/>
      <c r="R40" s="723"/>
      <c r="S40" s="723"/>
      <c r="T40" s="723"/>
      <c r="U40" s="723"/>
      <c r="V40" s="723"/>
      <c r="W40" s="723"/>
      <c r="X40" s="723"/>
      <c r="Y40" s="723"/>
      <c r="Z40" s="723"/>
      <c r="AA40" s="723"/>
      <c r="AB40" s="723"/>
      <c r="AC40" s="723"/>
      <c r="AD40" s="723"/>
      <c r="AE40" s="724"/>
      <c r="AF40" s="725"/>
      <c r="AG40" s="726"/>
      <c r="AH40" s="726"/>
      <c r="AI40" s="726"/>
      <c r="AJ40" s="727"/>
      <c r="AK40" s="718"/>
      <c r="AL40" s="827"/>
      <c r="AM40" s="827"/>
      <c r="AN40" s="827"/>
      <c r="AO40" s="827"/>
      <c r="AP40" s="827"/>
      <c r="AQ40" s="827"/>
      <c r="AR40" s="827"/>
      <c r="AS40" s="827"/>
      <c r="AT40" s="827"/>
      <c r="AU40" s="827"/>
      <c r="AV40" s="827"/>
      <c r="AW40" s="827"/>
      <c r="AX40" s="827"/>
      <c r="AY40" s="827"/>
      <c r="AZ40" s="708"/>
      <c r="BA40" s="708"/>
      <c r="BB40" s="708"/>
      <c r="BC40" s="708"/>
      <c r="BD40" s="708"/>
      <c r="BE40" s="828"/>
      <c r="BF40" s="828"/>
      <c r="BG40" s="828"/>
      <c r="BH40" s="828"/>
      <c r="BI40" s="829"/>
      <c r="BJ40" s="214"/>
      <c r="BK40" s="214"/>
      <c r="BL40" s="214"/>
      <c r="BM40" s="214"/>
      <c r="BN40" s="214"/>
      <c r="BO40" s="223"/>
      <c r="BP40" s="223"/>
      <c r="BQ40" s="220">
        <v>34</v>
      </c>
      <c r="BR40" s="221"/>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2"/>
    </row>
    <row r="41" spans="1:131" ht="26.25" customHeight="1" x14ac:dyDescent="0.2">
      <c r="A41" s="220">
        <v>14</v>
      </c>
      <c r="B41" s="719"/>
      <c r="C41" s="720"/>
      <c r="D41" s="720"/>
      <c r="E41" s="720"/>
      <c r="F41" s="720"/>
      <c r="G41" s="720"/>
      <c r="H41" s="720"/>
      <c r="I41" s="720"/>
      <c r="J41" s="720"/>
      <c r="K41" s="720"/>
      <c r="L41" s="720"/>
      <c r="M41" s="720"/>
      <c r="N41" s="720"/>
      <c r="O41" s="720"/>
      <c r="P41" s="721"/>
      <c r="Q41" s="722"/>
      <c r="R41" s="723"/>
      <c r="S41" s="723"/>
      <c r="T41" s="723"/>
      <c r="U41" s="723"/>
      <c r="V41" s="723"/>
      <c r="W41" s="723"/>
      <c r="X41" s="723"/>
      <c r="Y41" s="723"/>
      <c r="Z41" s="723"/>
      <c r="AA41" s="723"/>
      <c r="AB41" s="723"/>
      <c r="AC41" s="723"/>
      <c r="AD41" s="723"/>
      <c r="AE41" s="724"/>
      <c r="AF41" s="725"/>
      <c r="AG41" s="726"/>
      <c r="AH41" s="726"/>
      <c r="AI41" s="726"/>
      <c r="AJ41" s="727"/>
      <c r="AK41" s="718"/>
      <c r="AL41" s="827"/>
      <c r="AM41" s="827"/>
      <c r="AN41" s="827"/>
      <c r="AO41" s="827"/>
      <c r="AP41" s="827"/>
      <c r="AQ41" s="827"/>
      <c r="AR41" s="827"/>
      <c r="AS41" s="827"/>
      <c r="AT41" s="827"/>
      <c r="AU41" s="827"/>
      <c r="AV41" s="827"/>
      <c r="AW41" s="827"/>
      <c r="AX41" s="827"/>
      <c r="AY41" s="827"/>
      <c r="AZ41" s="708"/>
      <c r="BA41" s="708"/>
      <c r="BB41" s="708"/>
      <c r="BC41" s="708"/>
      <c r="BD41" s="708"/>
      <c r="BE41" s="828"/>
      <c r="BF41" s="828"/>
      <c r="BG41" s="828"/>
      <c r="BH41" s="828"/>
      <c r="BI41" s="829"/>
      <c r="BJ41" s="214"/>
      <c r="BK41" s="214"/>
      <c r="BL41" s="214"/>
      <c r="BM41" s="214"/>
      <c r="BN41" s="214"/>
      <c r="BO41" s="223"/>
      <c r="BP41" s="223"/>
      <c r="BQ41" s="220">
        <v>35</v>
      </c>
      <c r="BR41" s="221"/>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2"/>
    </row>
    <row r="42" spans="1:131" ht="26.25" customHeight="1" x14ac:dyDescent="0.2">
      <c r="A42" s="220">
        <v>15</v>
      </c>
      <c r="B42" s="719"/>
      <c r="C42" s="720"/>
      <c r="D42" s="720"/>
      <c r="E42" s="720"/>
      <c r="F42" s="720"/>
      <c r="G42" s="720"/>
      <c r="H42" s="720"/>
      <c r="I42" s="720"/>
      <c r="J42" s="720"/>
      <c r="K42" s="720"/>
      <c r="L42" s="720"/>
      <c r="M42" s="720"/>
      <c r="N42" s="720"/>
      <c r="O42" s="720"/>
      <c r="P42" s="721"/>
      <c r="Q42" s="722"/>
      <c r="R42" s="723"/>
      <c r="S42" s="723"/>
      <c r="T42" s="723"/>
      <c r="U42" s="723"/>
      <c r="V42" s="723"/>
      <c r="W42" s="723"/>
      <c r="X42" s="723"/>
      <c r="Y42" s="723"/>
      <c r="Z42" s="723"/>
      <c r="AA42" s="723"/>
      <c r="AB42" s="723"/>
      <c r="AC42" s="723"/>
      <c r="AD42" s="723"/>
      <c r="AE42" s="724"/>
      <c r="AF42" s="725"/>
      <c r="AG42" s="726"/>
      <c r="AH42" s="726"/>
      <c r="AI42" s="726"/>
      <c r="AJ42" s="727"/>
      <c r="AK42" s="718"/>
      <c r="AL42" s="827"/>
      <c r="AM42" s="827"/>
      <c r="AN42" s="827"/>
      <c r="AO42" s="827"/>
      <c r="AP42" s="827"/>
      <c r="AQ42" s="827"/>
      <c r="AR42" s="827"/>
      <c r="AS42" s="827"/>
      <c r="AT42" s="827"/>
      <c r="AU42" s="827"/>
      <c r="AV42" s="827"/>
      <c r="AW42" s="827"/>
      <c r="AX42" s="827"/>
      <c r="AY42" s="827"/>
      <c r="AZ42" s="708"/>
      <c r="BA42" s="708"/>
      <c r="BB42" s="708"/>
      <c r="BC42" s="708"/>
      <c r="BD42" s="708"/>
      <c r="BE42" s="828"/>
      <c r="BF42" s="828"/>
      <c r="BG42" s="828"/>
      <c r="BH42" s="828"/>
      <c r="BI42" s="829"/>
      <c r="BJ42" s="214"/>
      <c r="BK42" s="214"/>
      <c r="BL42" s="214"/>
      <c r="BM42" s="214"/>
      <c r="BN42" s="214"/>
      <c r="BO42" s="223"/>
      <c r="BP42" s="223"/>
      <c r="BQ42" s="220">
        <v>36</v>
      </c>
      <c r="BR42" s="221"/>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2"/>
    </row>
    <row r="43" spans="1:131" ht="26.25" customHeight="1" x14ac:dyDescent="0.2">
      <c r="A43" s="220">
        <v>16</v>
      </c>
      <c r="B43" s="719"/>
      <c r="C43" s="720"/>
      <c r="D43" s="720"/>
      <c r="E43" s="720"/>
      <c r="F43" s="720"/>
      <c r="G43" s="720"/>
      <c r="H43" s="720"/>
      <c r="I43" s="720"/>
      <c r="J43" s="720"/>
      <c r="K43" s="720"/>
      <c r="L43" s="720"/>
      <c r="M43" s="720"/>
      <c r="N43" s="720"/>
      <c r="O43" s="720"/>
      <c r="P43" s="721"/>
      <c r="Q43" s="722"/>
      <c r="R43" s="723"/>
      <c r="S43" s="723"/>
      <c r="T43" s="723"/>
      <c r="U43" s="723"/>
      <c r="V43" s="723"/>
      <c r="W43" s="723"/>
      <c r="X43" s="723"/>
      <c r="Y43" s="723"/>
      <c r="Z43" s="723"/>
      <c r="AA43" s="723"/>
      <c r="AB43" s="723"/>
      <c r="AC43" s="723"/>
      <c r="AD43" s="723"/>
      <c r="AE43" s="724"/>
      <c r="AF43" s="725"/>
      <c r="AG43" s="726"/>
      <c r="AH43" s="726"/>
      <c r="AI43" s="726"/>
      <c r="AJ43" s="727"/>
      <c r="AK43" s="718"/>
      <c r="AL43" s="827"/>
      <c r="AM43" s="827"/>
      <c r="AN43" s="827"/>
      <c r="AO43" s="827"/>
      <c r="AP43" s="827"/>
      <c r="AQ43" s="827"/>
      <c r="AR43" s="827"/>
      <c r="AS43" s="827"/>
      <c r="AT43" s="827"/>
      <c r="AU43" s="827"/>
      <c r="AV43" s="827"/>
      <c r="AW43" s="827"/>
      <c r="AX43" s="827"/>
      <c r="AY43" s="827"/>
      <c r="AZ43" s="708"/>
      <c r="BA43" s="708"/>
      <c r="BB43" s="708"/>
      <c r="BC43" s="708"/>
      <c r="BD43" s="708"/>
      <c r="BE43" s="828"/>
      <c r="BF43" s="828"/>
      <c r="BG43" s="828"/>
      <c r="BH43" s="828"/>
      <c r="BI43" s="829"/>
      <c r="BJ43" s="214"/>
      <c r="BK43" s="214"/>
      <c r="BL43" s="214"/>
      <c r="BM43" s="214"/>
      <c r="BN43" s="214"/>
      <c r="BO43" s="223"/>
      <c r="BP43" s="223"/>
      <c r="BQ43" s="220">
        <v>37</v>
      </c>
      <c r="BR43" s="221"/>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2"/>
    </row>
    <row r="44" spans="1:131" ht="26.25" customHeight="1" x14ac:dyDescent="0.2">
      <c r="A44" s="220">
        <v>17</v>
      </c>
      <c r="B44" s="719"/>
      <c r="C44" s="720"/>
      <c r="D44" s="720"/>
      <c r="E44" s="720"/>
      <c r="F44" s="720"/>
      <c r="G44" s="720"/>
      <c r="H44" s="720"/>
      <c r="I44" s="720"/>
      <c r="J44" s="720"/>
      <c r="K44" s="720"/>
      <c r="L44" s="720"/>
      <c r="M44" s="720"/>
      <c r="N44" s="720"/>
      <c r="O44" s="720"/>
      <c r="P44" s="721"/>
      <c r="Q44" s="722"/>
      <c r="R44" s="723"/>
      <c r="S44" s="723"/>
      <c r="T44" s="723"/>
      <c r="U44" s="723"/>
      <c r="V44" s="723"/>
      <c r="W44" s="723"/>
      <c r="X44" s="723"/>
      <c r="Y44" s="723"/>
      <c r="Z44" s="723"/>
      <c r="AA44" s="723"/>
      <c r="AB44" s="723"/>
      <c r="AC44" s="723"/>
      <c r="AD44" s="723"/>
      <c r="AE44" s="724"/>
      <c r="AF44" s="725"/>
      <c r="AG44" s="726"/>
      <c r="AH44" s="726"/>
      <c r="AI44" s="726"/>
      <c r="AJ44" s="727"/>
      <c r="AK44" s="718"/>
      <c r="AL44" s="827"/>
      <c r="AM44" s="827"/>
      <c r="AN44" s="827"/>
      <c r="AO44" s="827"/>
      <c r="AP44" s="827"/>
      <c r="AQ44" s="827"/>
      <c r="AR44" s="827"/>
      <c r="AS44" s="827"/>
      <c r="AT44" s="827"/>
      <c r="AU44" s="827"/>
      <c r="AV44" s="827"/>
      <c r="AW44" s="827"/>
      <c r="AX44" s="827"/>
      <c r="AY44" s="827"/>
      <c r="AZ44" s="708"/>
      <c r="BA44" s="708"/>
      <c r="BB44" s="708"/>
      <c r="BC44" s="708"/>
      <c r="BD44" s="708"/>
      <c r="BE44" s="828"/>
      <c r="BF44" s="828"/>
      <c r="BG44" s="828"/>
      <c r="BH44" s="828"/>
      <c r="BI44" s="829"/>
      <c r="BJ44" s="214"/>
      <c r="BK44" s="214"/>
      <c r="BL44" s="214"/>
      <c r="BM44" s="214"/>
      <c r="BN44" s="214"/>
      <c r="BO44" s="223"/>
      <c r="BP44" s="223"/>
      <c r="BQ44" s="220">
        <v>38</v>
      </c>
      <c r="BR44" s="221"/>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2"/>
    </row>
    <row r="45" spans="1:131" ht="26.25" customHeight="1" x14ac:dyDescent="0.2">
      <c r="A45" s="220">
        <v>18</v>
      </c>
      <c r="B45" s="719"/>
      <c r="C45" s="720"/>
      <c r="D45" s="720"/>
      <c r="E45" s="720"/>
      <c r="F45" s="720"/>
      <c r="G45" s="720"/>
      <c r="H45" s="720"/>
      <c r="I45" s="720"/>
      <c r="J45" s="720"/>
      <c r="K45" s="720"/>
      <c r="L45" s="720"/>
      <c r="M45" s="720"/>
      <c r="N45" s="720"/>
      <c r="O45" s="720"/>
      <c r="P45" s="721"/>
      <c r="Q45" s="722"/>
      <c r="R45" s="723"/>
      <c r="S45" s="723"/>
      <c r="T45" s="723"/>
      <c r="U45" s="723"/>
      <c r="V45" s="723"/>
      <c r="W45" s="723"/>
      <c r="X45" s="723"/>
      <c r="Y45" s="723"/>
      <c r="Z45" s="723"/>
      <c r="AA45" s="723"/>
      <c r="AB45" s="723"/>
      <c r="AC45" s="723"/>
      <c r="AD45" s="723"/>
      <c r="AE45" s="724"/>
      <c r="AF45" s="725"/>
      <c r="AG45" s="726"/>
      <c r="AH45" s="726"/>
      <c r="AI45" s="726"/>
      <c r="AJ45" s="727"/>
      <c r="AK45" s="718"/>
      <c r="AL45" s="827"/>
      <c r="AM45" s="827"/>
      <c r="AN45" s="827"/>
      <c r="AO45" s="827"/>
      <c r="AP45" s="827"/>
      <c r="AQ45" s="827"/>
      <c r="AR45" s="827"/>
      <c r="AS45" s="827"/>
      <c r="AT45" s="827"/>
      <c r="AU45" s="827"/>
      <c r="AV45" s="827"/>
      <c r="AW45" s="827"/>
      <c r="AX45" s="827"/>
      <c r="AY45" s="827"/>
      <c r="AZ45" s="708"/>
      <c r="BA45" s="708"/>
      <c r="BB45" s="708"/>
      <c r="BC45" s="708"/>
      <c r="BD45" s="708"/>
      <c r="BE45" s="828"/>
      <c r="BF45" s="828"/>
      <c r="BG45" s="828"/>
      <c r="BH45" s="828"/>
      <c r="BI45" s="829"/>
      <c r="BJ45" s="214"/>
      <c r="BK45" s="214"/>
      <c r="BL45" s="214"/>
      <c r="BM45" s="214"/>
      <c r="BN45" s="214"/>
      <c r="BO45" s="223"/>
      <c r="BP45" s="223"/>
      <c r="BQ45" s="220">
        <v>39</v>
      </c>
      <c r="BR45" s="221"/>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2"/>
    </row>
    <row r="46" spans="1:131" ht="26.25" customHeight="1" x14ac:dyDescent="0.2">
      <c r="A46" s="220">
        <v>19</v>
      </c>
      <c r="B46" s="719"/>
      <c r="C46" s="720"/>
      <c r="D46" s="720"/>
      <c r="E46" s="720"/>
      <c r="F46" s="720"/>
      <c r="G46" s="720"/>
      <c r="H46" s="720"/>
      <c r="I46" s="720"/>
      <c r="J46" s="720"/>
      <c r="K46" s="720"/>
      <c r="L46" s="720"/>
      <c r="M46" s="720"/>
      <c r="N46" s="720"/>
      <c r="O46" s="720"/>
      <c r="P46" s="721"/>
      <c r="Q46" s="722"/>
      <c r="R46" s="723"/>
      <c r="S46" s="723"/>
      <c r="T46" s="723"/>
      <c r="U46" s="723"/>
      <c r="V46" s="723"/>
      <c r="W46" s="723"/>
      <c r="X46" s="723"/>
      <c r="Y46" s="723"/>
      <c r="Z46" s="723"/>
      <c r="AA46" s="723"/>
      <c r="AB46" s="723"/>
      <c r="AC46" s="723"/>
      <c r="AD46" s="723"/>
      <c r="AE46" s="724"/>
      <c r="AF46" s="725"/>
      <c r="AG46" s="726"/>
      <c r="AH46" s="726"/>
      <c r="AI46" s="726"/>
      <c r="AJ46" s="727"/>
      <c r="AK46" s="718"/>
      <c r="AL46" s="827"/>
      <c r="AM46" s="827"/>
      <c r="AN46" s="827"/>
      <c r="AO46" s="827"/>
      <c r="AP46" s="827"/>
      <c r="AQ46" s="827"/>
      <c r="AR46" s="827"/>
      <c r="AS46" s="827"/>
      <c r="AT46" s="827"/>
      <c r="AU46" s="827"/>
      <c r="AV46" s="827"/>
      <c r="AW46" s="827"/>
      <c r="AX46" s="827"/>
      <c r="AY46" s="827"/>
      <c r="AZ46" s="708"/>
      <c r="BA46" s="708"/>
      <c r="BB46" s="708"/>
      <c r="BC46" s="708"/>
      <c r="BD46" s="708"/>
      <c r="BE46" s="828"/>
      <c r="BF46" s="828"/>
      <c r="BG46" s="828"/>
      <c r="BH46" s="828"/>
      <c r="BI46" s="829"/>
      <c r="BJ46" s="214"/>
      <c r="BK46" s="214"/>
      <c r="BL46" s="214"/>
      <c r="BM46" s="214"/>
      <c r="BN46" s="214"/>
      <c r="BO46" s="223"/>
      <c r="BP46" s="223"/>
      <c r="BQ46" s="220">
        <v>40</v>
      </c>
      <c r="BR46" s="221"/>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2"/>
    </row>
    <row r="47" spans="1:131" ht="26.25" customHeight="1" x14ac:dyDescent="0.2">
      <c r="A47" s="220">
        <v>20</v>
      </c>
      <c r="B47" s="719"/>
      <c r="C47" s="720"/>
      <c r="D47" s="720"/>
      <c r="E47" s="720"/>
      <c r="F47" s="720"/>
      <c r="G47" s="720"/>
      <c r="H47" s="720"/>
      <c r="I47" s="720"/>
      <c r="J47" s="720"/>
      <c r="K47" s="720"/>
      <c r="L47" s="720"/>
      <c r="M47" s="720"/>
      <c r="N47" s="720"/>
      <c r="O47" s="720"/>
      <c r="P47" s="721"/>
      <c r="Q47" s="722"/>
      <c r="R47" s="723"/>
      <c r="S47" s="723"/>
      <c r="T47" s="723"/>
      <c r="U47" s="723"/>
      <c r="V47" s="723"/>
      <c r="W47" s="723"/>
      <c r="X47" s="723"/>
      <c r="Y47" s="723"/>
      <c r="Z47" s="723"/>
      <c r="AA47" s="723"/>
      <c r="AB47" s="723"/>
      <c r="AC47" s="723"/>
      <c r="AD47" s="723"/>
      <c r="AE47" s="724"/>
      <c r="AF47" s="725"/>
      <c r="AG47" s="726"/>
      <c r="AH47" s="726"/>
      <c r="AI47" s="726"/>
      <c r="AJ47" s="727"/>
      <c r="AK47" s="718"/>
      <c r="AL47" s="827"/>
      <c r="AM47" s="827"/>
      <c r="AN47" s="827"/>
      <c r="AO47" s="827"/>
      <c r="AP47" s="827"/>
      <c r="AQ47" s="827"/>
      <c r="AR47" s="827"/>
      <c r="AS47" s="827"/>
      <c r="AT47" s="827"/>
      <c r="AU47" s="827"/>
      <c r="AV47" s="827"/>
      <c r="AW47" s="827"/>
      <c r="AX47" s="827"/>
      <c r="AY47" s="827"/>
      <c r="AZ47" s="708"/>
      <c r="BA47" s="708"/>
      <c r="BB47" s="708"/>
      <c r="BC47" s="708"/>
      <c r="BD47" s="708"/>
      <c r="BE47" s="828"/>
      <c r="BF47" s="828"/>
      <c r="BG47" s="828"/>
      <c r="BH47" s="828"/>
      <c r="BI47" s="829"/>
      <c r="BJ47" s="214"/>
      <c r="BK47" s="214"/>
      <c r="BL47" s="214"/>
      <c r="BM47" s="214"/>
      <c r="BN47" s="214"/>
      <c r="BO47" s="223"/>
      <c r="BP47" s="223"/>
      <c r="BQ47" s="220">
        <v>41</v>
      </c>
      <c r="BR47" s="221"/>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2"/>
    </row>
    <row r="48" spans="1:131" ht="26.25" customHeight="1" x14ac:dyDescent="0.2">
      <c r="A48" s="220">
        <v>21</v>
      </c>
      <c r="B48" s="719"/>
      <c r="C48" s="720"/>
      <c r="D48" s="720"/>
      <c r="E48" s="720"/>
      <c r="F48" s="720"/>
      <c r="G48" s="720"/>
      <c r="H48" s="720"/>
      <c r="I48" s="720"/>
      <c r="J48" s="720"/>
      <c r="K48" s="720"/>
      <c r="L48" s="720"/>
      <c r="M48" s="720"/>
      <c r="N48" s="720"/>
      <c r="O48" s="720"/>
      <c r="P48" s="721"/>
      <c r="Q48" s="722"/>
      <c r="R48" s="723"/>
      <c r="S48" s="723"/>
      <c r="T48" s="723"/>
      <c r="U48" s="723"/>
      <c r="V48" s="723"/>
      <c r="W48" s="723"/>
      <c r="X48" s="723"/>
      <c r="Y48" s="723"/>
      <c r="Z48" s="723"/>
      <c r="AA48" s="723"/>
      <c r="AB48" s="723"/>
      <c r="AC48" s="723"/>
      <c r="AD48" s="723"/>
      <c r="AE48" s="724"/>
      <c r="AF48" s="725"/>
      <c r="AG48" s="726"/>
      <c r="AH48" s="726"/>
      <c r="AI48" s="726"/>
      <c r="AJ48" s="727"/>
      <c r="AK48" s="718"/>
      <c r="AL48" s="827"/>
      <c r="AM48" s="827"/>
      <c r="AN48" s="827"/>
      <c r="AO48" s="827"/>
      <c r="AP48" s="827"/>
      <c r="AQ48" s="827"/>
      <c r="AR48" s="827"/>
      <c r="AS48" s="827"/>
      <c r="AT48" s="827"/>
      <c r="AU48" s="827"/>
      <c r="AV48" s="827"/>
      <c r="AW48" s="827"/>
      <c r="AX48" s="827"/>
      <c r="AY48" s="827"/>
      <c r="AZ48" s="708"/>
      <c r="BA48" s="708"/>
      <c r="BB48" s="708"/>
      <c r="BC48" s="708"/>
      <c r="BD48" s="708"/>
      <c r="BE48" s="828"/>
      <c r="BF48" s="828"/>
      <c r="BG48" s="828"/>
      <c r="BH48" s="828"/>
      <c r="BI48" s="829"/>
      <c r="BJ48" s="214"/>
      <c r="BK48" s="214"/>
      <c r="BL48" s="214"/>
      <c r="BM48" s="214"/>
      <c r="BN48" s="214"/>
      <c r="BO48" s="223"/>
      <c r="BP48" s="223"/>
      <c r="BQ48" s="220">
        <v>42</v>
      </c>
      <c r="BR48" s="221"/>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2"/>
    </row>
    <row r="49" spans="1:131" ht="26.25" customHeight="1" x14ac:dyDescent="0.2">
      <c r="A49" s="220">
        <v>22</v>
      </c>
      <c r="B49" s="719"/>
      <c r="C49" s="720"/>
      <c r="D49" s="720"/>
      <c r="E49" s="720"/>
      <c r="F49" s="720"/>
      <c r="G49" s="720"/>
      <c r="H49" s="720"/>
      <c r="I49" s="720"/>
      <c r="J49" s="720"/>
      <c r="K49" s="720"/>
      <c r="L49" s="720"/>
      <c r="M49" s="720"/>
      <c r="N49" s="720"/>
      <c r="O49" s="720"/>
      <c r="P49" s="721"/>
      <c r="Q49" s="722"/>
      <c r="R49" s="723"/>
      <c r="S49" s="723"/>
      <c r="T49" s="723"/>
      <c r="U49" s="723"/>
      <c r="V49" s="723"/>
      <c r="W49" s="723"/>
      <c r="X49" s="723"/>
      <c r="Y49" s="723"/>
      <c r="Z49" s="723"/>
      <c r="AA49" s="723"/>
      <c r="AB49" s="723"/>
      <c r="AC49" s="723"/>
      <c r="AD49" s="723"/>
      <c r="AE49" s="724"/>
      <c r="AF49" s="725"/>
      <c r="AG49" s="726"/>
      <c r="AH49" s="726"/>
      <c r="AI49" s="726"/>
      <c r="AJ49" s="727"/>
      <c r="AK49" s="718"/>
      <c r="AL49" s="827"/>
      <c r="AM49" s="827"/>
      <c r="AN49" s="827"/>
      <c r="AO49" s="827"/>
      <c r="AP49" s="827"/>
      <c r="AQ49" s="827"/>
      <c r="AR49" s="827"/>
      <c r="AS49" s="827"/>
      <c r="AT49" s="827"/>
      <c r="AU49" s="827"/>
      <c r="AV49" s="827"/>
      <c r="AW49" s="827"/>
      <c r="AX49" s="827"/>
      <c r="AY49" s="827"/>
      <c r="AZ49" s="708"/>
      <c r="BA49" s="708"/>
      <c r="BB49" s="708"/>
      <c r="BC49" s="708"/>
      <c r="BD49" s="708"/>
      <c r="BE49" s="828"/>
      <c r="BF49" s="828"/>
      <c r="BG49" s="828"/>
      <c r="BH49" s="828"/>
      <c r="BI49" s="829"/>
      <c r="BJ49" s="214"/>
      <c r="BK49" s="214"/>
      <c r="BL49" s="214"/>
      <c r="BM49" s="214"/>
      <c r="BN49" s="214"/>
      <c r="BO49" s="223"/>
      <c r="BP49" s="223"/>
      <c r="BQ49" s="220">
        <v>43</v>
      </c>
      <c r="BR49" s="221"/>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2"/>
    </row>
    <row r="50" spans="1:131" ht="26.25" customHeight="1" x14ac:dyDescent="0.2">
      <c r="A50" s="220">
        <v>23</v>
      </c>
      <c r="B50" s="719"/>
      <c r="C50" s="720"/>
      <c r="D50" s="720"/>
      <c r="E50" s="720"/>
      <c r="F50" s="720"/>
      <c r="G50" s="720"/>
      <c r="H50" s="720"/>
      <c r="I50" s="720"/>
      <c r="J50" s="720"/>
      <c r="K50" s="720"/>
      <c r="L50" s="720"/>
      <c r="M50" s="720"/>
      <c r="N50" s="720"/>
      <c r="O50" s="720"/>
      <c r="P50" s="721"/>
      <c r="Q50" s="830"/>
      <c r="R50" s="831"/>
      <c r="S50" s="831"/>
      <c r="T50" s="831"/>
      <c r="U50" s="831"/>
      <c r="V50" s="831"/>
      <c r="W50" s="831"/>
      <c r="X50" s="831"/>
      <c r="Y50" s="831"/>
      <c r="Z50" s="831"/>
      <c r="AA50" s="831"/>
      <c r="AB50" s="831"/>
      <c r="AC50" s="831"/>
      <c r="AD50" s="831"/>
      <c r="AE50" s="832"/>
      <c r="AF50" s="725"/>
      <c r="AG50" s="726"/>
      <c r="AH50" s="726"/>
      <c r="AI50" s="726"/>
      <c r="AJ50" s="727"/>
      <c r="AK50" s="834"/>
      <c r="AL50" s="831"/>
      <c r="AM50" s="831"/>
      <c r="AN50" s="831"/>
      <c r="AO50" s="831"/>
      <c r="AP50" s="831"/>
      <c r="AQ50" s="831"/>
      <c r="AR50" s="831"/>
      <c r="AS50" s="831"/>
      <c r="AT50" s="831"/>
      <c r="AU50" s="831"/>
      <c r="AV50" s="831"/>
      <c r="AW50" s="831"/>
      <c r="AX50" s="831"/>
      <c r="AY50" s="831"/>
      <c r="AZ50" s="833"/>
      <c r="BA50" s="833"/>
      <c r="BB50" s="833"/>
      <c r="BC50" s="833"/>
      <c r="BD50" s="833"/>
      <c r="BE50" s="828"/>
      <c r="BF50" s="828"/>
      <c r="BG50" s="828"/>
      <c r="BH50" s="828"/>
      <c r="BI50" s="829"/>
      <c r="BJ50" s="214"/>
      <c r="BK50" s="214"/>
      <c r="BL50" s="214"/>
      <c r="BM50" s="214"/>
      <c r="BN50" s="214"/>
      <c r="BO50" s="223"/>
      <c r="BP50" s="223"/>
      <c r="BQ50" s="220">
        <v>44</v>
      </c>
      <c r="BR50" s="221"/>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2"/>
    </row>
    <row r="51" spans="1:131" ht="26.25" customHeight="1" x14ac:dyDescent="0.2">
      <c r="A51" s="220">
        <v>24</v>
      </c>
      <c r="B51" s="719"/>
      <c r="C51" s="720"/>
      <c r="D51" s="720"/>
      <c r="E51" s="720"/>
      <c r="F51" s="720"/>
      <c r="G51" s="720"/>
      <c r="H51" s="720"/>
      <c r="I51" s="720"/>
      <c r="J51" s="720"/>
      <c r="K51" s="720"/>
      <c r="L51" s="720"/>
      <c r="M51" s="720"/>
      <c r="N51" s="720"/>
      <c r="O51" s="720"/>
      <c r="P51" s="721"/>
      <c r="Q51" s="830"/>
      <c r="R51" s="831"/>
      <c r="S51" s="831"/>
      <c r="T51" s="831"/>
      <c r="U51" s="831"/>
      <c r="V51" s="831"/>
      <c r="W51" s="831"/>
      <c r="X51" s="831"/>
      <c r="Y51" s="831"/>
      <c r="Z51" s="831"/>
      <c r="AA51" s="831"/>
      <c r="AB51" s="831"/>
      <c r="AC51" s="831"/>
      <c r="AD51" s="831"/>
      <c r="AE51" s="832"/>
      <c r="AF51" s="725"/>
      <c r="AG51" s="726"/>
      <c r="AH51" s="726"/>
      <c r="AI51" s="726"/>
      <c r="AJ51" s="727"/>
      <c r="AK51" s="834"/>
      <c r="AL51" s="831"/>
      <c r="AM51" s="831"/>
      <c r="AN51" s="831"/>
      <c r="AO51" s="831"/>
      <c r="AP51" s="831"/>
      <c r="AQ51" s="831"/>
      <c r="AR51" s="831"/>
      <c r="AS51" s="831"/>
      <c r="AT51" s="831"/>
      <c r="AU51" s="831"/>
      <c r="AV51" s="831"/>
      <c r="AW51" s="831"/>
      <c r="AX51" s="831"/>
      <c r="AY51" s="831"/>
      <c r="AZ51" s="833"/>
      <c r="BA51" s="833"/>
      <c r="BB51" s="833"/>
      <c r="BC51" s="833"/>
      <c r="BD51" s="833"/>
      <c r="BE51" s="828"/>
      <c r="BF51" s="828"/>
      <c r="BG51" s="828"/>
      <c r="BH51" s="828"/>
      <c r="BI51" s="829"/>
      <c r="BJ51" s="214"/>
      <c r="BK51" s="214"/>
      <c r="BL51" s="214"/>
      <c r="BM51" s="214"/>
      <c r="BN51" s="214"/>
      <c r="BO51" s="223"/>
      <c r="BP51" s="223"/>
      <c r="BQ51" s="220">
        <v>45</v>
      </c>
      <c r="BR51" s="221"/>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2"/>
    </row>
    <row r="52" spans="1:131" ht="26.25" customHeight="1" x14ac:dyDescent="0.2">
      <c r="A52" s="220">
        <v>25</v>
      </c>
      <c r="B52" s="719"/>
      <c r="C52" s="720"/>
      <c r="D52" s="720"/>
      <c r="E52" s="720"/>
      <c r="F52" s="720"/>
      <c r="G52" s="720"/>
      <c r="H52" s="720"/>
      <c r="I52" s="720"/>
      <c r="J52" s="720"/>
      <c r="K52" s="720"/>
      <c r="L52" s="720"/>
      <c r="M52" s="720"/>
      <c r="N52" s="720"/>
      <c r="O52" s="720"/>
      <c r="P52" s="721"/>
      <c r="Q52" s="830"/>
      <c r="R52" s="831"/>
      <c r="S52" s="831"/>
      <c r="T52" s="831"/>
      <c r="U52" s="831"/>
      <c r="V52" s="831"/>
      <c r="W52" s="831"/>
      <c r="X52" s="831"/>
      <c r="Y52" s="831"/>
      <c r="Z52" s="831"/>
      <c r="AA52" s="831"/>
      <c r="AB52" s="831"/>
      <c r="AC52" s="831"/>
      <c r="AD52" s="831"/>
      <c r="AE52" s="832"/>
      <c r="AF52" s="725"/>
      <c r="AG52" s="726"/>
      <c r="AH52" s="726"/>
      <c r="AI52" s="726"/>
      <c r="AJ52" s="727"/>
      <c r="AK52" s="834"/>
      <c r="AL52" s="831"/>
      <c r="AM52" s="831"/>
      <c r="AN52" s="831"/>
      <c r="AO52" s="831"/>
      <c r="AP52" s="831"/>
      <c r="AQ52" s="831"/>
      <c r="AR52" s="831"/>
      <c r="AS52" s="831"/>
      <c r="AT52" s="831"/>
      <c r="AU52" s="831"/>
      <c r="AV52" s="831"/>
      <c r="AW52" s="831"/>
      <c r="AX52" s="831"/>
      <c r="AY52" s="831"/>
      <c r="AZ52" s="833"/>
      <c r="BA52" s="833"/>
      <c r="BB52" s="833"/>
      <c r="BC52" s="833"/>
      <c r="BD52" s="833"/>
      <c r="BE52" s="828"/>
      <c r="BF52" s="828"/>
      <c r="BG52" s="828"/>
      <c r="BH52" s="828"/>
      <c r="BI52" s="829"/>
      <c r="BJ52" s="214"/>
      <c r="BK52" s="214"/>
      <c r="BL52" s="214"/>
      <c r="BM52" s="214"/>
      <c r="BN52" s="214"/>
      <c r="BO52" s="223"/>
      <c r="BP52" s="223"/>
      <c r="BQ52" s="220">
        <v>46</v>
      </c>
      <c r="BR52" s="221"/>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2"/>
    </row>
    <row r="53" spans="1:131" ht="26.25" customHeight="1" x14ac:dyDescent="0.2">
      <c r="A53" s="220">
        <v>26</v>
      </c>
      <c r="B53" s="719"/>
      <c r="C53" s="720"/>
      <c r="D53" s="720"/>
      <c r="E53" s="720"/>
      <c r="F53" s="720"/>
      <c r="G53" s="720"/>
      <c r="H53" s="720"/>
      <c r="I53" s="720"/>
      <c r="J53" s="720"/>
      <c r="K53" s="720"/>
      <c r="L53" s="720"/>
      <c r="M53" s="720"/>
      <c r="N53" s="720"/>
      <c r="O53" s="720"/>
      <c r="P53" s="721"/>
      <c r="Q53" s="830"/>
      <c r="R53" s="831"/>
      <c r="S53" s="831"/>
      <c r="T53" s="831"/>
      <c r="U53" s="831"/>
      <c r="V53" s="831"/>
      <c r="W53" s="831"/>
      <c r="X53" s="831"/>
      <c r="Y53" s="831"/>
      <c r="Z53" s="831"/>
      <c r="AA53" s="831"/>
      <c r="AB53" s="831"/>
      <c r="AC53" s="831"/>
      <c r="AD53" s="831"/>
      <c r="AE53" s="832"/>
      <c r="AF53" s="725"/>
      <c r="AG53" s="726"/>
      <c r="AH53" s="726"/>
      <c r="AI53" s="726"/>
      <c r="AJ53" s="727"/>
      <c r="AK53" s="834"/>
      <c r="AL53" s="831"/>
      <c r="AM53" s="831"/>
      <c r="AN53" s="831"/>
      <c r="AO53" s="831"/>
      <c r="AP53" s="831"/>
      <c r="AQ53" s="831"/>
      <c r="AR53" s="831"/>
      <c r="AS53" s="831"/>
      <c r="AT53" s="831"/>
      <c r="AU53" s="831"/>
      <c r="AV53" s="831"/>
      <c r="AW53" s="831"/>
      <c r="AX53" s="831"/>
      <c r="AY53" s="831"/>
      <c r="AZ53" s="833"/>
      <c r="BA53" s="833"/>
      <c r="BB53" s="833"/>
      <c r="BC53" s="833"/>
      <c r="BD53" s="833"/>
      <c r="BE53" s="828"/>
      <c r="BF53" s="828"/>
      <c r="BG53" s="828"/>
      <c r="BH53" s="828"/>
      <c r="BI53" s="829"/>
      <c r="BJ53" s="214"/>
      <c r="BK53" s="214"/>
      <c r="BL53" s="214"/>
      <c r="BM53" s="214"/>
      <c r="BN53" s="214"/>
      <c r="BO53" s="223"/>
      <c r="BP53" s="223"/>
      <c r="BQ53" s="220">
        <v>47</v>
      </c>
      <c r="BR53" s="221"/>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2"/>
    </row>
    <row r="54" spans="1:131" ht="26.25" customHeight="1" x14ac:dyDescent="0.2">
      <c r="A54" s="220">
        <v>27</v>
      </c>
      <c r="B54" s="719"/>
      <c r="C54" s="720"/>
      <c r="D54" s="720"/>
      <c r="E54" s="720"/>
      <c r="F54" s="720"/>
      <c r="G54" s="720"/>
      <c r="H54" s="720"/>
      <c r="I54" s="720"/>
      <c r="J54" s="720"/>
      <c r="K54" s="720"/>
      <c r="L54" s="720"/>
      <c r="M54" s="720"/>
      <c r="N54" s="720"/>
      <c r="O54" s="720"/>
      <c r="P54" s="721"/>
      <c r="Q54" s="830"/>
      <c r="R54" s="831"/>
      <c r="S54" s="831"/>
      <c r="T54" s="831"/>
      <c r="U54" s="831"/>
      <c r="V54" s="831"/>
      <c r="W54" s="831"/>
      <c r="X54" s="831"/>
      <c r="Y54" s="831"/>
      <c r="Z54" s="831"/>
      <c r="AA54" s="831"/>
      <c r="AB54" s="831"/>
      <c r="AC54" s="831"/>
      <c r="AD54" s="831"/>
      <c r="AE54" s="832"/>
      <c r="AF54" s="725"/>
      <c r="AG54" s="726"/>
      <c r="AH54" s="726"/>
      <c r="AI54" s="726"/>
      <c r="AJ54" s="727"/>
      <c r="AK54" s="834"/>
      <c r="AL54" s="831"/>
      <c r="AM54" s="831"/>
      <c r="AN54" s="831"/>
      <c r="AO54" s="831"/>
      <c r="AP54" s="831"/>
      <c r="AQ54" s="831"/>
      <c r="AR54" s="831"/>
      <c r="AS54" s="831"/>
      <c r="AT54" s="831"/>
      <c r="AU54" s="831"/>
      <c r="AV54" s="831"/>
      <c r="AW54" s="831"/>
      <c r="AX54" s="831"/>
      <c r="AY54" s="831"/>
      <c r="AZ54" s="833"/>
      <c r="BA54" s="833"/>
      <c r="BB54" s="833"/>
      <c r="BC54" s="833"/>
      <c r="BD54" s="833"/>
      <c r="BE54" s="828"/>
      <c r="BF54" s="828"/>
      <c r="BG54" s="828"/>
      <c r="BH54" s="828"/>
      <c r="BI54" s="829"/>
      <c r="BJ54" s="214"/>
      <c r="BK54" s="214"/>
      <c r="BL54" s="214"/>
      <c r="BM54" s="214"/>
      <c r="BN54" s="214"/>
      <c r="BO54" s="223"/>
      <c r="BP54" s="223"/>
      <c r="BQ54" s="220">
        <v>48</v>
      </c>
      <c r="BR54" s="221"/>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2"/>
    </row>
    <row r="55" spans="1:131" ht="26.25" customHeight="1" x14ac:dyDescent="0.2">
      <c r="A55" s="220">
        <v>28</v>
      </c>
      <c r="B55" s="719"/>
      <c r="C55" s="720"/>
      <c r="D55" s="720"/>
      <c r="E55" s="720"/>
      <c r="F55" s="720"/>
      <c r="G55" s="720"/>
      <c r="H55" s="720"/>
      <c r="I55" s="720"/>
      <c r="J55" s="720"/>
      <c r="K55" s="720"/>
      <c r="L55" s="720"/>
      <c r="M55" s="720"/>
      <c r="N55" s="720"/>
      <c r="O55" s="720"/>
      <c r="P55" s="721"/>
      <c r="Q55" s="830"/>
      <c r="R55" s="831"/>
      <c r="S55" s="831"/>
      <c r="T55" s="831"/>
      <c r="U55" s="831"/>
      <c r="V55" s="831"/>
      <c r="W55" s="831"/>
      <c r="X55" s="831"/>
      <c r="Y55" s="831"/>
      <c r="Z55" s="831"/>
      <c r="AA55" s="831"/>
      <c r="AB55" s="831"/>
      <c r="AC55" s="831"/>
      <c r="AD55" s="831"/>
      <c r="AE55" s="832"/>
      <c r="AF55" s="725"/>
      <c r="AG55" s="726"/>
      <c r="AH55" s="726"/>
      <c r="AI55" s="726"/>
      <c r="AJ55" s="727"/>
      <c r="AK55" s="834"/>
      <c r="AL55" s="831"/>
      <c r="AM55" s="831"/>
      <c r="AN55" s="831"/>
      <c r="AO55" s="831"/>
      <c r="AP55" s="831"/>
      <c r="AQ55" s="831"/>
      <c r="AR55" s="831"/>
      <c r="AS55" s="831"/>
      <c r="AT55" s="831"/>
      <c r="AU55" s="831"/>
      <c r="AV55" s="831"/>
      <c r="AW55" s="831"/>
      <c r="AX55" s="831"/>
      <c r="AY55" s="831"/>
      <c r="AZ55" s="833"/>
      <c r="BA55" s="833"/>
      <c r="BB55" s="833"/>
      <c r="BC55" s="833"/>
      <c r="BD55" s="833"/>
      <c r="BE55" s="828"/>
      <c r="BF55" s="828"/>
      <c r="BG55" s="828"/>
      <c r="BH55" s="828"/>
      <c r="BI55" s="829"/>
      <c r="BJ55" s="214"/>
      <c r="BK55" s="214"/>
      <c r="BL55" s="214"/>
      <c r="BM55" s="214"/>
      <c r="BN55" s="214"/>
      <c r="BO55" s="223"/>
      <c r="BP55" s="223"/>
      <c r="BQ55" s="220">
        <v>49</v>
      </c>
      <c r="BR55" s="221"/>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2"/>
    </row>
    <row r="56" spans="1:131" ht="26.25" customHeight="1" x14ac:dyDescent="0.2">
      <c r="A56" s="220">
        <v>29</v>
      </c>
      <c r="B56" s="719"/>
      <c r="C56" s="720"/>
      <c r="D56" s="720"/>
      <c r="E56" s="720"/>
      <c r="F56" s="720"/>
      <c r="G56" s="720"/>
      <c r="H56" s="720"/>
      <c r="I56" s="720"/>
      <c r="J56" s="720"/>
      <c r="K56" s="720"/>
      <c r="L56" s="720"/>
      <c r="M56" s="720"/>
      <c r="N56" s="720"/>
      <c r="O56" s="720"/>
      <c r="P56" s="721"/>
      <c r="Q56" s="830"/>
      <c r="R56" s="831"/>
      <c r="S56" s="831"/>
      <c r="T56" s="831"/>
      <c r="U56" s="831"/>
      <c r="V56" s="831"/>
      <c r="W56" s="831"/>
      <c r="X56" s="831"/>
      <c r="Y56" s="831"/>
      <c r="Z56" s="831"/>
      <c r="AA56" s="831"/>
      <c r="AB56" s="831"/>
      <c r="AC56" s="831"/>
      <c r="AD56" s="831"/>
      <c r="AE56" s="832"/>
      <c r="AF56" s="725"/>
      <c r="AG56" s="726"/>
      <c r="AH56" s="726"/>
      <c r="AI56" s="726"/>
      <c r="AJ56" s="727"/>
      <c r="AK56" s="834"/>
      <c r="AL56" s="831"/>
      <c r="AM56" s="831"/>
      <c r="AN56" s="831"/>
      <c r="AO56" s="831"/>
      <c r="AP56" s="831"/>
      <c r="AQ56" s="831"/>
      <c r="AR56" s="831"/>
      <c r="AS56" s="831"/>
      <c r="AT56" s="831"/>
      <c r="AU56" s="831"/>
      <c r="AV56" s="831"/>
      <c r="AW56" s="831"/>
      <c r="AX56" s="831"/>
      <c r="AY56" s="831"/>
      <c r="AZ56" s="833"/>
      <c r="BA56" s="833"/>
      <c r="BB56" s="833"/>
      <c r="BC56" s="833"/>
      <c r="BD56" s="833"/>
      <c r="BE56" s="828"/>
      <c r="BF56" s="828"/>
      <c r="BG56" s="828"/>
      <c r="BH56" s="828"/>
      <c r="BI56" s="829"/>
      <c r="BJ56" s="214"/>
      <c r="BK56" s="214"/>
      <c r="BL56" s="214"/>
      <c r="BM56" s="214"/>
      <c r="BN56" s="214"/>
      <c r="BO56" s="223"/>
      <c r="BP56" s="223"/>
      <c r="BQ56" s="220">
        <v>50</v>
      </c>
      <c r="BR56" s="221"/>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2"/>
    </row>
    <row r="57" spans="1:131" ht="26.25" customHeight="1" x14ac:dyDescent="0.2">
      <c r="A57" s="220">
        <v>30</v>
      </c>
      <c r="B57" s="719"/>
      <c r="C57" s="720"/>
      <c r="D57" s="720"/>
      <c r="E57" s="720"/>
      <c r="F57" s="720"/>
      <c r="G57" s="720"/>
      <c r="H57" s="720"/>
      <c r="I57" s="720"/>
      <c r="J57" s="720"/>
      <c r="K57" s="720"/>
      <c r="L57" s="720"/>
      <c r="M57" s="720"/>
      <c r="N57" s="720"/>
      <c r="O57" s="720"/>
      <c r="P57" s="721"/>
      <c r="Q57" s="830"/>
      <c r="R57" s="831"/>
      <c r="S57" s="831"/>
      <c r="T57" s="831"/>
      <c r="U57" s="831"/>
      <c r="V57" s="831"/>
      <c r="W57" s="831"/>
      <c r="X57" s="831"/>
      <c r="Y57" s="831"/>
      <c r="Z57" s="831"/>
      <c r="AA57" s="831"/>
      <c r="AB57" s="831"/>
      <c r="AC57" s="831"/>
      <c r="AD57" s="831"/>
      <c r="AE57" s="832"/>
      <c r="AF57" s="725"/>
      <c r="AG57" s="726"/>
      <c r="AH57" s="726"/>
      <c r="AI57" s="726"/>
      <c r="AJ57" s="727"/>
      <c r="AK57" s="834"/>
      <c r="AL57" s="831"/>
      <c r="AM57" s="831"/>
      <c r="AN57" s="831"/>
      <c r="AO57" s="831"/>
      <c r="AP57" s="831"/>
      <c r="AQ57" s="831"/>
      <c r="AR57" s="831"/>
      <c r="AS57" s="831"/>
      <c r="AT57" s="831"/>
      <c r="AU57" s="831"/>
      <c r="AV57" s="831"/>
      <c r="AW57" s="831"/>
      <c r="AX57" s="831"/>
      <c r="AY57" s="831"/>
      <c r="AZ57" s="833"/>
      <c r="BA57" s="833"/>
      <c r="BB57" s="833"/>
      <c r="BC57" s="833"/>
      <c r="BD57" s="833"/>
      <c r="BE57" s="828"/>
      <c r="BF57" s="828"/>
      <c r="BG57" s="828"/>
      <c r="BH57" s="828"/>
      <c r="BI57" s="829"/>
      <c r="BJ57" s="214"/>
      <c r="BK57" s="214"/>
      <c r="BL57" s="214"/>
      <c r="BM57" s="214"/>
      <c r="BN57" s="214"/>
      <c r="BO57" s="223"/>
      <c r="BP57" s="223"/>
      <c r="BQ57" s="220">
        <v>51</v>
      </c>
      <c r="BR57" s="221"/>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2"/>
    </row>
    <row r="58" spans="1:131" ht="26.25" customHeight="1" x14ac:dyDescent="0.2">
      <c r="A58" s="220">
        <v>31</v>
      </c>
      <c r="B58" s="719"/>
      <c r="C58" s="720"/>
      <c r="D58" s="720"/>
      <c r="E58" s="720"/>
      <c r="F58" s="720"/>
      <c r="G58" s="720"/>
      <c r="H58" s="720"/>
      <c r="I58" s="720"/>
      <c r="J58" s="720"/>
      <c r="K58" s="720"/>
      <c r="L58" s="720"/>
      <c r="M58" s="720"/>
      <c r="N58" s="720"/>
      <c r="O58" s="720"/>
      <c r="P58" s="721"/>
      <c r="Q58" s="830"/>
      <c r="R58" s="831"/>
      <c r="S58" s="831"/>
      <c r="T58" s="831"/>
      <c r="U58" s="831"/>
      <c r="V58" s="831"/>
      <c r="W58" s="831"/>
      <c r="X58" s="831"/>
      <c r="Y58" s="831"/>
      <c r="Z58" s="831"/>
      <c r="AA58" s="831"/>
      <c r="AB58" s="831"/>
      <c r="AC58" s="831"/>
      <c r="AD58" s="831"/>
      <c r="AE58" s="832"/>
      <c r="AF58" s="725"/>
      <c r="AG58" s="726"/>
      <c r="AH58" s="726"/>
      <c r="AI58" s="726"/>
      <c r="AJ58" s="727"/>
      <c r="AK58" s="834"/>
      <c r="AL58" s="831"/>
      <c r="AM58" s="831"/>
      <c r="AN58" s="831"/>
      <c r="AO58" s="831"/>
      <c r="AP58" s="831"/>
      <c r="AQ58" s="831"/>
      <c r="AR58" s="831"/>
      <c r="AS58" s="831"/>
      <c r="AT58" s="831"/>
      <c r="AU58" s="831"/>
      <c r="AV58" s="831"/>
      <c r="AW58" s="831"/>
      <c r="AX58" s="831"/>
      <c r="AY58" s="831"/>
      <c r="AZ58" s="833"/>
      <c r="BA58" s="833"/>
      <c r="BB58" s="833"/>
      <c r="BC58" s="833"/>
      <c r="BD58" s="833"/>
      <c r="BE58" s="828"/>
      <c r="BF58" s="828"/>
      <c r="BG58" s="828"/>
      <c r="BH58" s="828"/>
      <c r="BI58" s="829"/>
      <c r="BJ58" s="214"/>
      <c r="BK58" s="214"/>
      <c r="BL58" s="214"/>
      <c r="BM58" s="214"/>
      <c r="BN58" s="214"/>
      <c r="BO58" s="223"/>
      <c r="BP58" s="223"/>
      <c r="BQ58" s="220">
        <v>52</v>
      </c>
      <c r="BR58" s="221"/>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2"/>
    </row>
    <row r="59" spans="1:131" ht="26.25" customHeight="1" x14ac:dyDescent="0.2">
      <c r="A59" s="220">
        <v>32</v>
      </c>
      <c r="B59" s="719"/>
      <c r="C59" s="720"/>
      <c r="D59" s="720"/>
      <c r="E59" s="720"/>
      <c r="F59" s="720"/>
      <c r="G59" s="720"/>
      <c r="H59" s="720"/>
      <c r="I59" s="720"/>
      <c r="J59" s="720"/>
      <c r="K59" s="720"/>
      <c r="L59" s="720"/>
      <c r="M59" s="720"/>
      <c r="N59" s="720"/>
      <c r="O59" s="720"/>
      <c r="P59" s="721"/>
      <c r="Q59" s="830"/>
      <c r="R59" s="831"/>
      <c r="S59" s="831"/>
      <c r="T59" s="831"/>
      <c r="U59" s="831"/>
      <c r="V59" s="831"/>
      <c r="W59" s="831"/>
      <c r="X59" s="831"/>
      <c r="Y59" s="831"/>
      <c r="Z59" s="831"/>
      <c r="AA59" s="831"/>
      <c r="AB59" s="831"/>
      <c r="AC59" s="831"/>
      <c r="AD59" s="831"/>
      <c r="AE59" s="832"/>
      <c r="AF59" s="725"/>
      <c r="AG59" s="726"/>
      <c r="AH59" s="726"/>
      <c r="AI59" s="726"/>
      <c r="AJ59" s="727"/>
      <c r="AK59" s="834"/>
      <c r="AL59" s="831"/>
      <c r="AM59" s="831"/>
      <c r="AN59" s="831"/>
      <c r="AO59" s="831"/>
      <c r="AP59" s="831"/>
      <c r="AQ59" s="831"/>
      <c r="AR59" s="831"/>
      <c r="AS59" s="831"/>
      <c r="AT59" s="831"/>
      <c r="AU59" s="831"/>
      <c r="AV59" s="831"/>
      <c r="AW59" s="831"/>
      <c r="AX59" s="831"/>
      <c r="AY59" s="831"/>
      <c r="AZ59" s="833"/>
      <c r="BA59" s="833"/>
      <c r="BB59" s="833"/>
      <c r="BC59" s="833"/>
      <c r="BD59" s="833"/>
      <c r="BE59" s="828"/>
      <c r="BF59" s="828"/>
      <c r="BG59" s="828"/>
      <c r="BH59" s="828"/>
      <c r="BI59" s="829"/>
      <c r="BJ59" s="214"/>
      <c r="BK59" s="214"/>
      <c r="BL59" s="214"/>
      <c r="BM59" s="214"/>
      <c r="BN59" s="214"/>
      <c r="BO59" s="223"/>
      <c r="BP59" s="223"/>
      <c r="BQ59" s="220">
        <v>53</v>
      </c>
      <c r="BR59" s="221"/>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2"/>
    </row>
    <row r="60" spans="1:131" ht="26.25" customHeight="1" x14ac:dyDescent="0.2">
      <c r="A60" s="220">
        <v>33</v>
      </c>
      <c r="B60" s="719"/>
      <c r="C60" s="720"/>
      <c r="D60" s="720"/>
      <c r="E60" s="720"/>
      <c r="F60" s="720"/>
      <c r="G60" s="720"/>
      <c r="H60" s="720"/>
      <c r="I60" s="720"/>
      <c r="J60" s="720"/>
      <c r="K60" s="720"/>
      <c r="L60" s="720"/>
      <c r="M60" s="720"/>
      <c r="N60" s="720"/>
      <c r="O60" s="720"/>
      <c r="P60" s="721"/>
      <c r="Q60" s="830"/>
      <c r="R60" s="831"/>
      <c r="S60" s="831"/>
      <c r="T60" s="831"/>
      <c r="U60" s="831"/>
      <c r="V60" s="831"/>
      <c r="W60" s="831"/>
      <c r="X60" s="831"/>
      <c r="Y60" s="831"/>
      <c r="Z60" s="831"/>
      <c r="AA60" s="831"/>
      <c r="AB60" s="831"/>
      <c r="AC60" s="831"/>
      <c r="AD60" s="831"/>
      <c r="AE60" s="832"/>
      <c r="AF60" s="725"/>
      <c r="AG60" s="726"/>
      <c r="AH60" s="726"/>
      <c r="AI60" s="726"/>
      <c r="AJ60" s="727"/>
      <c r="AK60" s="834"/>
      <c r="AL60" s="831"/>
      <c r="AM60" s="831"/>
      <c r="AN60" s="831"/>
      <c r="AO60" s="831"/>
      <c r="AP60" s="831"/>
      <c r="AQ60" s="831"/>
      <c r="AR60" s="831"/>
      <c r="AS60" s="831"/>
      <c r="AT60" s="831"/>
      <c r="AU60" s="831"/>
      <c r="AV60" s="831"/>
      <c r="AW60" s="831"/>
      <c r="AX60" s="831"/>
      <c r="AY60" s="831"/>
      <c r="AZ60" s="833"/>
      <c r="BA60" s="833"/>
      <c r="BB60" s="833"/>
      <c r="BC60" s="833"/>
      <c r="BD60" s="833"/>
      <c r="BE60" s="828"/>
      <c r="BF60" s="828"/>
      <c r="BG60" s="828"/>
      <c r="BH60" s="828"/>
      <c r="BI60" s="829"/>
      <c r="BJ60" s="214"/>
      <c r="BK60" s="214"/>
      <c r="BL60" s="214"/>
      <c r="BM60" s="214"/>
      <c r="BN60" s="214"/>
      <c r="BO60" s="223"/>
      <c r="BP60" s="223"/>
      <c r="BQ60" s="220">
        <v>54</v>
      </c>
      <c r="BR60" s="221"/>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2"/>
    </row>
    <row r="61" spans="1:131" ht="26.25" customHeight="1" thickBot="1" x14ac:dyDescent="0.25">
      <c r="A61" s="220">
        <v>34</v>
      </c>
      <c r="B61" s="719"/>
      <c r="C61" s="720"/>
      <c r="D61" s="720"/>
      <c r="E61" s="720"/>
      <c r="F61" s="720"/>
      <c r="G61" s="720"/>
      <c r="H61" s="720"/>
      <c r="I61" s="720"/>
      <c r="J61" s="720"/>
      <c r="K61" s="720"/>
      <c r="L61" s="720"/>
      <c r="M61" s="720"/>
      <c r="N61" s="720"/>
      <c r="O61" s="720"/>
      <c r="P61" s="721"/>
      <c r="Q61" s="830"/>
      <c r="R61" s="831"/>
      <c r="S61" s="831"/>
      <c r="T61" s="831"/>
      <c r="U61" s="831"/>
      <c r="V61" s="831"/>
      <c r="W61" s="831"/>
      <c r="X61" s="831"/>
      <c r="Y61" s="831"/>
      <c r="Z61" s="831"/>
      <c r="AA61" s="831"/>
      <c r="AB61" s="831"/>
      <c r="AC61" s="831"/>
      <c r="AD61" s="831"/>
      <c r="AE61" s="832"/>
      <c r="AF61" s="725"/>
      <c r="AG61" s="726"/>
      <c r="AH61" s="726"/>
      <c r="AI61" s="726"/>
      <c r="AJ61" s="727"/>
      <c r="AK61" s="834"/>
      <c r="AL61" s="831"/>
      <c r="AM61" s="831"/>
      <c r="AN61" s="831"/>
      <c r="AO61" s="831"/>
      <c r="AP61" s="831"/>
      <c r="AQ61" s="831"/>
      <c r="AR61" s="831"/>
      <c r="AS61" s="831"/>
      <c r="AT61" s="831"/>
      <c r="AU61" s="831"/>
      <c r="AV61" s="831"/>
      <c r="AW61" s="831"/>
      <c r="AX61" s="831"/>
      <c r="AY61" s="831"/>
      <c r="AZ61" s="833"/>
      <c r="BA61" s="833"/>
      <c r="BB61" s="833"/>
      <c r="BC61" s="833"/>
      <c r="BD61" s="833"/>
      <c r="BE61" s="828"/>
      <c r="BF61" s="828"/>
      <c r="BG61" s="828"/>
      <c r="BH61" s="828"/>
      <c r="BI61" s="829"/>
      <c r="BJ61" s="214"/>
      <c r="BK61" s="214"/>
      <c r="BL61" s="214"/>
      <c r="BM61" s="214"/>
      <c r="BN61" s="214"/>
      <c r="BO61" s="223"/>
      <c r="BP61" s="223"/>
      <c r="BQ61" s="220">
        <v>55</v>
      </c>
      <c r="BR61" s="221"/>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2"/>
    </row>
    <row r="62" spans="1:131" ht="26.25" customHeight="1" x14ac:dyDescent="0.2">
      <c r="A62" s="220">
        <v>35</v>
      </c>
      <c r="B62" s="719"/>
      <c r="C62" s="720"/>
      <c r="D62" s="720"/>
      <c r="E62" s="720"/>
      <c r="F62" s="720"/>
      <c r="G62" s="720"/>
      <c r="H62" s="720"/>
      <c r="I62" s="720"/>
      <c r="J62" s="720"/>
      <c r="K62" s="720"/>
      <c r="L62" s="720"/>
      <c r="M62" s="720"/>
      <c r="N62" s="720"/>
      <c r="O62" s="720"/>
      <c r="P62" s="721"/>
      <c r="Q62" s="830"/>
      <c r="R62" s="831"/>
      <c r="S62" s="831"/>
      <c r="T62" s="831"/>
      <c r="U62" s="831"/>
      <c r="V62" s="831"/>
      <c r="W62" s="831"/>
      <c r="X62" s="831"/>
      <c r="Y62" s="831"/>
      <c r="Z62" s="831"/>
      <c r="AA62" s="831"/>
      <c r="AB62" s="831"/>
      <c r="AC62" s="831"/>
      <c r="AD62" s="831"/>
      <c r="AE62" s="832"/>
      <c r="AF62" s="725"/>
      <c r="AG62" s="726"/>
      <c r="AH62" s="726"/>
      <c r="AI62" s="726"/>
      <c r="AJ62" s="727"/>
      <c r="AK62" s="834"/>
      <c r="AL62" s="831"/>
      <c r="AM62" s="831"/>
      <c r="AN62" s="831"/>
      <c r="AO62" s="831"/>
      <c r="AP62" s="831"/>
      <c r="AQ62" s="831"/>
      <c r="AR62" s="831"/>
      <c r="AS62" s="831"/>
      <c r="AT62" s="831"/>
      <c r="AU62" s="831"/>
      <c r="AV62" s="831"/>
      <c r="AW62" s="831"/>
      <c r="AX62" s="831"/>
      <c r="AY62" s="831"/>
      <c r="AZ62" s="833"/>
      <c r="BA62" s="833"/>
      <c r="BB62" s="833"/>
      <c r="BC62" s="833"/>
      <c r="BD62" s="833"/>
      <c r="BE62" s="828"/>
      <c r="BF62" s="828"/>
      <c r="BG62" s="828"/>
      <c r="BH62" s="828"/>
      <c r="BI62" s="829"/>
      <c r="BJ62" s="848" t="s">
        <v>401</v>
      </c>
      <c r="BK62" s="806"/>
      <c r="BL62" s="806"/>
      <c r="BM62" s="806"/>
      <c r="BN62" s="807"/>
      <c r="BO62" s="223"/>
      <c r="BP62" s="223"/>
      <c r="BQ62" s="220">
        <v>56</v>
      </c>
      <c r="BR62" s="221"/>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2"/>
    </row>
    <row r="63" spans="1:131" ht="26.25" customHeight="1" thickBot="1" x14ac:dyDescent="0.25">
      <c r="A63" s="222" t="s">
        <v>379</v>
      </c>
      <c r="B63" s="789" t="s">
        <v>402</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896</v>
      </c>
      <c r="AG63" s="835"/>
      <c r="AH63" s="835"/>
      <c r="AI63" s="835"/>
      <c r="AJ63" s="846"/>
      <c r="AK63" s="847"/>
      <c r="AL63" s="843"/>
      <c r="AM63" s="843"/>
      <c r="AN63" s="843"/>
      <c r="AO63" s="843"/>
      <c r="AP63" s="835">
        <v>6784</v>
      </c>
      <c r="AQ63" s="835"/>
      <c r="AR63" s="835"/>
      <c r="AS63" s="835"/>
      <c r="AT63" s="835"/>
      <c r="AU63" s="835">
        <v>2039</v>
      </c>
      <c r="AV63" s="835"/>
      <c r="AW63" s="835"/>
      <c r="AX63" s="835"/>
      <c r="AY63" s="835"/>
      <c r="AZ63" s="836"/>
      <c r="BA63" s="836"/>
      <c r="BB63" s="836"/>
      <c r="BC63" s="836"/>
      <c r="BD63" s="836"/>
      <c r="BE63" s="837"/>
      <c r="BF63" s="837"/>
      <c r="BG63" s="837"/>
      <c r="BH63" s="837"/>
      <c r="BI63" s="838"/>
      <c r="BJ63" s="839" t="s">
        <v>122</v>
      </c>
      <c r="BK63" s="840"/>
      <c r="BL63" s="840"/>
      <c r="BM63" s="840"/>
      <c r="BN63" s="841"/>
      <c r="BO63" s="223"/>
      <c r="BP63" s="223"/>
      <c r="BQ63" s="220">
        <v>57</v>
      </c>
      <c r="BR63" s="221"/>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2"/>
    </row>
    <row r="66" spans="1:131" ht="26.25" customHeight="1" x14ac:dyDescent="0.2">
      <c r="A66" s="741" t="s">
        <v>404</v>
      </c>
      <c r="B66" s="742"/>
      <c r="C66" s="742"/>
      <c r="D66" s="742"/>
      <c r="E66" s="742"/>
      <c r="F66" s="742"/>
      <c r="G66" s="742"/>
      <c r="H66" s="742"/>
      <c r="I66" s="742"/>
      <c r="J66" s="742"/>
      <c r="K66" s="742"/>
      <c r="L66" s="742"/>
      <c r="M66" s="742"/>
      <c r="N66" s="742"/>
      <c r="O66" s="742"/>
      <c r="P66" s="743"/>
      <c r="Q66" s="737" t="s">
        <v>383</v>
      </c>
      <c r="R66" s="733"/>
      <c r="S66" s="733"/>
      <c r="T66" s="733"/>
      <c r="U66" s="734"/>
      <c r="V66" s="737" t="s">
        <v>384</v>
      </c>
      <c r="W66" s="733"/>
      <c r="X66" s="733"/>
      <c r="Y66" s="733"/>
      <c r="Z66" s="734"/>
      <c r="AA66" s="737" t="s">
        <v>385</v>
      </c>
      <c r="AB66" s="733"/>
      <c r="AC66" s="733"/>
      <c r="AD66" s="733"/>
      <c r="AE66" s="734"/>
      <c r="AF66" s="858" t="s">
        <v>386</v>
      </c>
      <c r="AG66" s="815"/>
      <c r="AH66" s="815"/>
      <c r="AI66" s="815"/>
      <c r="AJ66" s="859"/>
      <c r="AK66" s="737" t="s">
        <v>387</v>
      </c>
      <c r="AL66" s="742"/>
      <c r="AM66" s="742"/>
      <c r="AN66" s="742"/>
      <c r="AO66" s="743"/>
      <c r="AP66" s="737" t="s">
        <v>388</v>
      </c>
      <c r="AQ66" s="733"/>
      <c r="AR66" s="733"/>
      <c r="AS66" s="733"/>
      <c r="AT66" s="734"/>
      <c r="AU66" s="737" t="s">
        <v>405</v>
      </c>
      <c r="AV66" s="733"/>
      <c r="AW66" s="733"/>
      <c r="AX66" s="733"/>
      <c r="AY66" s="734"/>
      <c r="AZ66" s="737" t="s">
        <v>365</v>
      </c>
      <c r="BA66" s="733"/>
      <c r="BB66" s="733"/>
      <c r="BC66" s="733"/>
      <c r="BD66" s="739"/>
      <c r="BE66" s="223"/>
      <c r="BF66" s="223"/>
      <c r="BG66" s="223"/>
      <c r="BH66" s="223"/>
      <c r="BI66" s="223"/>
      <c r="BJ66" s="223"/>
      <c r="BK66" s="223"/>
      <c r="BL66" s="223"/>
      <c r="BM66" s="223"/>
      <c r="BN66" s="223"/>
      <c r="BO66" s="223"/>
      <c r="BP66" s="223"/>
      <c r="BQ66" s="220">
        <v>60</v>
      </c>
      <c r="BR66" s="225"/>
      <c r="BS66" s="849"/>
      <c r="BT66" s="850"/>
      <c r="BU66" s="850"/>
      <c r="BV66" s="850"/>
      <c r="BW66" s="850"/>
      <c r="BX66" s="850"/>
      <c r="BY66" s="850"/>
      <c r="BZ66" s="850"/>
      <c r="CA66" s="850"/>
      <c r="CB66" s="850"/>
      <c r="CC66" s="850"/>
      <c r="CD66" s="850"/>
      <c r="CE66" s="850"/>
      <c r="CF66" s="850"/>
      <c r="CG66" s="852"/>
      <c r="CH66" s="853"/>
      <c r="CI66" s="854"/>
      <c r="CJ66" s="854"/>
      <c r="CK66" s="854"/>
      <c r="CL66" s="855"/>
      <c r="CM66" s="853"/>
      <c r="CN66" s="854"/>
      <c r="CO66" s="854"/>
      <c r="CP66" s="854"/>
      <c r="CQ66" s="855"/>
      <c r="CR66" s="853"/>
      <c r="CS66" s="854"/>
      <c r="CT66" s="854"/>
      <c r="CU66" s="854"/>
      <c r="CV66" s="855"/>
      <c r="CW66" s="853"/>
      <c r="CX66" s="854"/>
      <c r="CY66" s="854"/>
      <c r="CZ66" s="854"/>
      <c r="DA66" s="855"/>
      <c r="DB66" s="853"/>
      <c r="DC66" s="854"/>
      <c r="DD66" s="854"/>
      <c r="DE66" s="854"/>
      <c r="DF66" s="855"/>
      <c r="DG66" s="853"/>
      <c r="DH66" s="854"/>
      <c r="DI66" s="854"/>
      <c r="DJ66" s="854"/>
      <c r="DK66" s="855"/>
      <c r="DL66" s="853"/>
      <c r="DM66" s="854"/>
      <c r="DN66" s="854"/>
      <c r="DO66" s="854"/>
      <c r="DP66" s="855"/>
      <c r="DQ66" s="853"/>
      <c r="DR66" s="854"/>
      <c r="DS66" s="854"/>
      <c r="DT66" s="854"/>
      <c r="DU66" s="855"/>
      <c r="DV66" s="849"/>
      <c r="DW66" s="850"/>
      <c r="DX66" s="850"/>
      <c r="DY66" s="850"/>
      <c r="DZ66" s="851"/>
      <c r="EA66" s="212"/>
    </row>
    <row r="67" spans="1:131" ht="26.25" customHeight="1" thickBot="1" x14ac:dyDescent="0.25">
      <c r="A67" s="744"/>
      <c r="B67" s="745"/>
      <c r="C67" s="745"/>
      <c r="D67" s="745"/>
      <c r="E67" s="745"/>
      <c r="F67" s="745"/>
      <c r="G67" s="745"/>
      <c r="H67" s="745"/>
      <c r="I67" s="745"/>
      <c r="J67" s="745"/>
      <c r="K67" s="745"/>
      <c r="L67" s="745"/>
      <c r="M67" s="745"/>
      <c r="N67" s="745"/>
      <c r="O67" s="745"/>
      <c r="P67" s="746"/>
      <c r="Q67" s="738"/>
      <c r="R67" s="735"/>
      <c r="S67" s="735"/>
      <c r="T67" s="735"/>
      <c r="U67" s="736"/>
      <c r="V67" s="738"/>
      <c r="W67" s="735"/>
      <c r="X67" s="735"/>
      <c r="Y67" s="735"/>
      <c r="Z67" s="736"/>
      <c r="AA67" s="738"/>
      <c r="AB67" s="735"/>
      <c r="AC67" s="735"/>
      <c r="AD67" s="735"/>
      <c r="AE67" s="736"/>
      <c r="AF67" s="860"/>
      <c r="AG67" s="818"/>
      <c r="AH67" s="818"/>
      <c r="AI67" s="818"/>
      <c r="AJ67" s="861"/>
      <c r="AK67" s="862"/>
      <c r="AL67" s="745"/>
      <c r="AM67" s="745"/>
      <c r="AN67" s="745"/>
      <c r="AO67" s="746"/>
      <c r="AP67" s="738"/>
      <c r="AQ67" s="735"/>
      <c r="AR67" s="735"/>
      <c r="AS67" s="735"/>
      <c r="AT67" s="736"/>
      <c r="AU67" s="738"/>
      <c r="AV67" s="735"/>
      <c r="AW67" s="735"/>
      <c r="AX67" s="735"/>
      <c r="AY67" s="736"/>
      <c r="AZ67" s="738"/>
      <c r="BA67" s="735"/>
      <c r="BB67" s="735"/>
      <c r="BC67" s="735"/>
      <c r="BD67" s="740"/>
      <c r="BE67" s="223"/>
      <c r="BF67" s="223"/>
      <c r="BG67" s="223"/>
      <c r="BH67" s="223"/>
      <c r="BI67" s="223"/>
      <c r="BJ67" s="223"/>
      <c r="BK67" s="223"/>
      <c r="BL67" s="223"/>
      <c r="BM67" s="223"/>
      <c r="BN67" s="223"/>
      <c r="BO67" s="223"/>
      <c r="BP67" s="223"/>
      <c r="BQ67" s="220">
        <v>61</v>
      </c>
      <c r="BR67" s="225"/>
      <c r="BS67" s="849"/>
      <c r="BT67" s="850"/>
      <c r="BU67" s="850"/>
      <c r="BV67" s="850"/>
      <c r="BW67" s="850"/>
      <c r="BX67" s="850"/>
      <c r="BY67" s="850"/>
      <c r="BZ67" s="850"/>
      <c r="CA67" s="850"/>
      <c r="CB67" s="850"/>
      <c r="CC67" s="850"/>
      <c r="CD67" s="850"/>
      <c r="CE67" s="850"/>
      <c r="CF67" s="850"/>
      <c r="CG67" s="852"/>
      <c r="CH67" s="853"/>
      <c r="CI67" s="854"/>
      <c r="CJ67" s="854"/>
      <c r="CK67" s="854"/>
      <c r="CL67" s="855"/>
      <c r="CM67" s="853"/>
      <c r="CN67" s="854"/>
      <c r="CO67" s="854"/>
      <c r="CP67" s="854"/>
      <c r="CQ67" s="855"/>
      <c r="CR67" s="853"/>
      <c r="CS67" s="854"/>
      <c r="CT67" s="854"/>
      <c r="CU67" s="854"/>
      <c r="CV67" s="855"/>
      <c r="CW67" s="853"/>
      <c r="CX67" s="854"/>
      <c r="CY67" s="854"/>
      <c r="CZ67" s="854"/>
      <c r="DA67" s="855"/>
      <c r="DB67" s="853"/>
      <c r="DC67" s="854"/>
      <c r="DD67" s="854"/>
      <c r="DE67" s="854"/>
      <c r="DF67" s="855"/>
      <c r="DG67" s="853"/>
      <c r="DH67" s="854"/>
      <c r="DI67" s="854"/>
      <c r="DJ67" s="854"/>
      <c r="DK67" s="855"/>
      <c r="DL67" s="853"/>
      <c r="DM67" s="854"/>
      <c r="DN67" s="854"/>
      <c r="DO67" s="854"/>
      <c r="DP67" s="855"/>
      <c r="DQ67" s="853"/>
      <c r="DR67" s="854"/>
      <c r="DS67" s="854"/>
      <c r="DT67" s="854"/>
      <c r="DU67" s="855"/>
      <c r="DV67" s="849"/>
      <c r="DW67" s="850"/>
      <c r="DX67" s="850"/>
      <c r="DY67" s="850"/>
      <c r="DZ67" s="851"/>
      <c r="EA67" s="212"/>
    </row>
    <row r="68" spans="1:131" ht="26.25" customHeight="1" thickTop="1" x14ac:dyDescent="0.2">
      <c r="A68" s="218">
        <v>1</v>
      </c>
      <c r="B68" s="713" t="s">
        <v>555</v>
      </c>
      <c r="C68" s="714"/>
      <c r="D68" s="714"/>
      <c r="E68" s="714"/>
      <c r="F68" s="714"/>
      <c r="G68" s="714"/>
      <c r="H68" s="714"/>
      <c r="I68" s="714"/>
      <c r="J68" s="714"/>
      <c r="K68" s="714"/>
      <c r="L68" s="714"/>
      <c r="M68" s="714"/>
      <c r="N68" s="714"/>
      <c r="O68" s="714"/>
      <c r="P68" s="715"/>
      <c r="Q68" s="856">
        <v>5093</v>
      </c>
      <c r="R68" s="857"/>
      <c r="S68" s="857"/>
      <c r="T68" s="857"/>
      <c r="U68" s="857"/>
      <c r="V68" s="857">
        <v>5037</v>
      </c>
      <c r="W68" s="857"/>
      <c r="X68" s="857"/>
      <c r="Y68" s="857"/>
      <c r="Z68" s="857"/>
      <c r="AA68" s="857">
        <v>56</v>
      </c>
      <c r="AB68" s="857"/>
      <c r="AC68" s="857"/>
      <c r="AD68" s="857"/>
      <c r="AE68" s="857"/>
      <c r="AF68" s="857">
        <v>56</v>
      </c>
      <c r="AG68" s="857"/>
      <c r="AH68" s="857"/>
      <c r="AI68" s="857"/>
      <c r="AJ68" s="857"/>
      <c r="AK68" s="857">
        <v>1632</v>
      </c>
      <c r="AL68" s="857"/>
      <c r="AM68" s="857"/>
      <c r="AN68" s="857"/>
      <c r="AO68" s="857"/>
      <c r="AP68" s="857">
        <v>0</v>
      </c>
      <c r="AQ68" s="857"/>
      <c r="AR68" s="857"/>
      <c r="AS68" s="857"/>
      <c r="AT68" s="857"/>
      <c r="AU68" s="857"/>
      <c r="AV68" s="857"/>
      <c r="AW68" s="857"/>
      <c r="AX68" s="857"/>
      <c r="AY68" s="857"/>
      <c r="AZ68" s="863"/>
      <c r="BA68" s="863"/>
      <c r="BB68" s="863"/>
      <c r="BC68" s="863"/>
      <c r="BD68" s="864"/>
      <c r="BE68" s="223"/>
      <c r="BF68" s="223"/>
      <c r="BG68" s="223"/>
      <c r="BH68" s="223"/>
      <c r="BI68" s="223"/>
      <c r="BJ68" s="223"/>
      <c r="BK68" s="223"/>
      <c r="BL68" s="223"/>
      <c r="BM68" s="223"/>
      <c r="BN68" s="223"/>
      <c r="BO68" s="223"/>
      <c r="BP68" s="223"/>
      <c r="BQ68" s="220">
        <v>62</v>
      </c>
      <c r="BR68" s="225"/>
      <c r="BS68" s="849"/>
      <c r="BT68" s="850"/>
      <c r="BU68" s="850"/>
      <c r="BV68" s="850"/>
      <c r="BW68" s="850"/>
      <c r="BX68" s="850"/>
      <c r="BY68" s="850"/>
      <c r="BZ68" s="850"/>
      <c r="CA68" s="850"/>
      <c r="CB68" s="850"/>
      <c r="CC68" s="850"/>
      <c r="CD68" s="850"/>
      <c r="CE68" s="850"/>
      <c r="CF68" s="850"/>
      <c r="CG68" s="852"/>
      <c r="CH68" s="853"/>
      <c r="CI68" s="854"/>
      <c r="CJ68" s="854"/>
      <c r="CK68" s="854"/>
      <c r="CL68" s="855"/>
      <c r="CM68" s="853"/>
      <c r="CN68" s="854"/>
      <c r="CO68" s="854"/>
      <c r="CP68" s="854"/>
      <c r="CQ68" s="855"/>
      <c r="CR68" s="853"/>
      <c r="CS68" s="854"/>
      <c r="CT68" s="854"/>
      <c r="CU68" s="854"/>
      <c r="CV68" s="855"/>
      <c r="CW68" s="853"/>
      <c r="CX68" s="854"/>
      <c r="CY68" s="854"/>
      <c r="CZ68" s="854"/>
      <c r="DA68" s="855"/>
      <c r="DB68" s="853"/>
      <c r="DC68" s="854"/>
      <c r="DD68" s="854"/>
      <c r="DE68" s="854"/>
      <c r="DF68" s="855"/>
      <c r="DG68" s="853"/>
      <c r="DH68" s="854"/>
      <c r="DI68" s="854"/>
      <c r="DJ68" s="854"/>
      <c r="DK68" s="855"/>
      <c r="DL68" s="853"/>
      <c r="DM68" s="854"/>
      <c r="DN68" s="854"/>
      <c r="DO68" s="854"/>
      <c r="DP68" s="855"/>
      <c r="DQ68" s="853"/>
      <c r="DR68" s="854"/>
      <c r="DS68" s="854"/>
      <c r="DT68" s="854"/>
      <c r="DU68" s="855"/>
      <c r="DV68" s="849"/>
      <c r="DW68" s="850"/>
      <c r="DX68" s="850"/>
      <c r="DY68" s="850"/>
      <c r="DZ68" s="851"/>
      <c r="EA68" s="212"/>
    </row>
    <row r="69" spans="1:131" ht="26.25" customHeight="1" x14ac:dyDescent="0.2">
      <c r="A69" s="220">
        <v>2</v>
      </c>
      <c r="B69" s="710" t="s">
        <v>556</v>
      </c>
      <c r="C69" s="711"/>
      <c r="D69" s="711"/>
      <c r="E69" s="711"/>
      <c r="F69" s="711"/>
      <c r="G69" s="711"/>
      <c r="H69" s="711"/>
      <c r="I69" s="711"/>
      <c r="J69" s="711"/>
      <c r="K69" s="711"/>
      <c r="L69" s="711"/>
      <c r="M69" s="711"/>
      <c r="N69" s="711"/>
      <c r="O69" s="711"/>
      <c r="P69" s="712"/>
      <c r="Q69" s="865">
        <v>152</v>
      </c>
      <c r="R69" s="827"/>
      <c r="S69" s="827"/>
      <c r="T69" s="827"/>
      <c r="U69" s="827"/>
      <c r="V69" s="827">
        <v>148</v>
      </c>
      <c r="W69" s="827"/>
      <c r="X69" s="827"/>
      <c r="Y69" s="827"/>
      <c r="Z69" s="827"/>
      <c r="AA69" s="827">
        <v>4</v>
      </c>
      <c r="AB69" s="827"/>
      <c r="AC69" s="827"/>
      <c r="AD69" s="827"/>
      <c r="AE69" s="827"/>
      <c r="AF69" s="827">
        <v>4</v>
      </c>
      <c r="AG69" s="827"/>
      <c r="AH69" s="827"/>
      <c r="AI69" s="827"/>
      <c r="AJ69" s="827"/>
      <c r="AK69" s="827">
        <v>3</v>
      </c>
      <c r="AL69" s="827"/>
      <c r="AM69" s="827"/>
      <c r="AN69" s="827"/>
      <c r="AO69" s="827"/>
      <c r="AP69" s="827">
        <v>0</v>
      </c>
      <c r="AQ69" s="827"/>
      <c r="AR69" s="827"/>
      <c r="AS69" s="827"/>
      <c r="AT69" s="827"/>
      <c r="AU69" s="827"/>
      <c r="AV69" s="827"/>
      <c r="AW69" s="827"/>
      <c r="AX69" s="827"/>
      <c r="AY69" s="827"/>
      <c r="AZ69" s="828"/>
      <c r="BA69" s="828"/>
      <c r="BB69" s="828"/>
      <c r="BC69" s="828"/>
      <c r="BD69" s="829"/>
      <c r="BE69" s="223"/>
      <c r="BF69" s="223"/>
      <c r="BG69" s="223"/>
      <c r="BH69" s="223"/>
      <c r="BI69" s="223"/>
      <c r="BJ69" s="223"/>
      <c r="BK69" s="223"/>
      <c r="BL69" s="223"/>
      <c r="BM69" s="223"/>
      <c r="BN69" s="223"/>
      <c r="BO69" s="223"/>
      <c r="BP69" s="223"/>
      <c r="BQ69" s="220">
        <v>63</v>
      </c>
      <c r="BR69" s="225"/>
      <c r="BS69" s="849"/>
      <c r="BT69" s="850"/>
      <c r="BU69" s="850"/>
      <c r="BV69" s="850"/>
      <c r="BW69" s="850"/>
      <c r="BX69" s="850"/>
      <c r="BY69" s="850"/>
      <c r="BZ69" s="850"/>
      <c r="CA69" s="850"/>
      <c r="CB69" s="850"/>
      <c r="CC69" s="850"/>
      <c r="CD69" s="850"/>
      <c r="CE69" s="850"/>
      <c r="CF69" s="850"/>
      <c r="CG69" s="852"/>
      <c r="CH69" s="853"/>
      <c r="CI69" s="854"/>
      <c r="CJ69" s="854"/>
      <c r="CK69" s="854"/>
      <c r="CL69" s="855"/>
      <c r="CM69" s="853"/>
      <c r="CN69" s="854"/>
      <c r="CO69" s="854"/>
      <c r="CP69" s="854"/>
      <c r="CQ69" s="855"/>
      <c r="CR69" s="853"/>
      <c r="CS69" s="854"/>
      <c r="CT69" s="854"/>
      <c r="CU69" s="854"/>
      <c r="CV69" s="855"/>
      <c r="CW69" s="853"/>
      <c r="CX69" s="854"/>
      <c r="CY69" s="854"/>
      <c r="CZ69" s="854"/>
      <c r="DA69" s="855"/>
      <c r="DB69" s="853"/>
      <c r="DC69" s="854"/>
      <c r="DD69" s="854"/>
      <c r="DE69" s="854"/>
      <c r="DF69" s="855"/>
      <c r="DG69" s="853"/>
      <c r="DH69" s="854"/>
      <c r="DI69" s="854"/>
      <c r="DJ69" s="854"/>
      <c r="DK69" s="855"/>
      <c r="DL69" s="853"/>
      <c r="DM69" s="854"/>
      <c r="DN69" s="854"/>
      <c r="DO69" s="854"/>
      <c r="DP69" s="855"/>
      <c r="DQ69" s="853"/>
      <c r="DR69" s="854"/>
      <c r="DS69" s="854"/>
      <c r="DT69" s="854"/>
      <c r="DU69" s="855"/>
      <c r="DV69" s="849"/>
      <c r="DW69" s="850"/>
      <c r="DX69" s="850"/>
      <c r="DY69" s="850"/>
      <c r="DZ69" s="851"/>
      <c r="EA69" s="212"/>
    </row>
    <row r="70" spans="1:131" ht="26.25" customHeight="1" x14ac:dyDescent="0.2">
      <c r="A70" s="220">
        <v>3</v>
      </c>
      <c r="B70" s="710" t="s">
        <v>557</v>
      </c>
      <c r="C70" s="711"/>
      <c r="D70" s="711"/>
      <c r="E70" s="711"/>
      <c r="F70" s="711"/>
      <c r="G70" s="711"/>
      <c r="H70" s="711"/>
      <c r="I70" s="711"/>
      <c r="J70" s="711"/>
      <c r="K70" s="711"/>
      <c r="L70" s="711"/>
      <c r="M70" s="711"/>
      <c r="N70" s="711"/>
      <c r="O70" s="711"/>
      <c r="P70" s="712"/>
      <c r="Q70" s="865">
        <v>127</v>
      </c>
      <c r="R70" s="827"/>
      <c r="S70" s="827"/>
      <c r="T70" s="827"/>
      <c r="U70" s="827"/>
      <c r="V70" s="827">
        <v>121</v>
      </c>
      <c r="W70" s="827"/>
      <c r="X70" s="827"/>
      <c r="Y70" s="827"/>
      <c r="Z70" s="827"/>
      <c r="AA70" s="827">
        <v>6</v>
      </c>
      <c r="AB70" s="827"/>
      <c r="AC70" s="827"/>
      <c r="AD70" s="827"/>
      <c r="AE70" s="827"/>
      <c r="AF70" s="827">
        <v>6</v>
      </c>
      <c r="AG70" s="827"/>
      <c r="AH70" s="827"/>
      <c r="AI70" s="827"/>
      <c r="AJ70" s="827"/>
      <c r="AK70" s="827">
        <v>0</v>
      </c>
      <c r="AL70" s="827"/>
      <c r="AM70" s="827"/>
      <c r="AN70" s="827"/>
      <c r="AO70" s="827"/>
      <c r="AP70" s="827">
        <v>0</v>
      </c>
      <c r="AQ70" s="827"/>
      <c r="AR70" s="827"/>
      <c r="AS70" s="827"/>
      <c r="AT70" s="827"/>
      <c r="AU70" s="827"/>
      <c r="AV70" s="827"/>
      <c r="AW70" s="827"/>
      <c r="AX70" s="827"/>
      <c r="AY70" s="827"/>
      <c r="AZ70" s="828"/>
      <c r="BA70" s="828"/>
      <c r="BB70" s="828"/>
      <c r="BC70" s="828"/>
      <c r="BD70" s="829"/>
      <c r="BE70" s="223"/>
      <c r="BF70" s="223"/>
      <c r="BG70" s="223"/>
      <c r="BH70" s="223"/>
      <c r="BI70" s="223"/>
      <c r="BJ70" s="223"/>
      <c r="BK70" s="223"/>
      <c r="BL70" s="223"/>
      <c r="BM70" s="223"/>
      <c r="BN70" s="223"/>
      <c r="BO70" s="223"/>
      <c r="BP70" s="223"/>
      <c r="BQ70" s="220">
        <v>64</v>
      </c>
      <c r="BR70" s="225"/>
      <c r="BS70" s="849"/>
      <c r="BT70" s="850"/>
      <c r="BU70" s="850"/>
      <c r="BV70" s="850"/>
      <c r="BW70" s="850"/>
      <c r="BX70" s="850"/>
      <c r="BY70" s="850"/>
      <c r="BZ70" s="850"/>
      <c r="CA70" s="850"/>
      <c r="CB70" s="850"/>
      <c r="CC70" s="850"/>
      <c r="CD70" s="850"/>
      <c r="CE70" s="850"/>
      <c r="CF70" s="850"/>
      <c r="CG70" s="852"/>
      <c r="CH70" s="853"/>
      <c r="CI70" s="854"/>
      <c r="CJ70" s="854"/>
      <c r="CK70" s="854"/>
      <c r="CL70" s="855"/>
      <c r="CM70" s="853"/>
      <c r="CN70" s="854"/>
      <c r="CO70" s="854"/>
      <c r="CP70" s="854"/>
      <c r="CQ70" s="855"/>
      <c r="CR70" s="853"/>
      <c r="CS70" s="854"/>
      <c r="CT70" s="854"/>
      <c r="CU70" s="854"/>
      <c r="CV70" s="855"/>
      <c r="CW70" s="853"/>
      <c r="CX70" s="854"/>
      <c r="CY70" s="854"/>
      <c r="CZ70" s="854"/>
      <c r="DA70" s="855"/>
      <c r="DB70" s="853"/>
      <c r="DC70" s="854"/>
      <c r="DD70" s="854"/>
      <c r="DE70" s="854"/>
      <c r="DF70" s="855"/>
      <c r="DG70" s="853"/>
      <c r="DH70" s="854"/>
      <c r="DI70" s="854"/>
      <c r="DJ70" s="854"/>
      <c r="DK70" s="855"/>
      <c r="DL70" s="853"/>
      <c r="DM70" s="854"/>
      <c r="DN70" s="854"/>
      <c r="DO70" s="854"/>
      <c r="DP70" s="855"/>
      <c r="DQ70" s="853"/>
      <c r="DR70" s="854"/>
      <c r="DS70" s="854"/>
      <c r="DT70" s="854"/>
      <c r="DU70" s="855"/>
      <c r="DV70" s="849"/>
      <c r="DW70" s="850"/>
      <c r="DX70" s="850"/>
      <c r="DY70" s="850"/>
      <c r="DZ70" s="851"/>
      <c r="EA70" s="212"/>
    </row>
    <row r="71" spans="1:131" ht="26.25" customHeight="1" x14ac:dyDescent="0.2">
      <c r="A71" s="220">
        <v>4</v>
      </c>
      <c r="B71" s="710" t="s">
        <v>558</v>
      </c>
      <c r="C71" s="711"/>
      <c r="D71" s="711"/>
      <c r="E71" s="711"/>
      <c r="F71" s="711"/>
      <c r="G71" s="711"/>
      <c r="H71" s="711"/>
      <c r="I71" s="711"/>
      <c r="J71" s="711"/>
      <c r="K71" s="711"/>
      <c r="L71" s="711"/>
      <c r="M71" s="711"/>
      <c r="N71" s="711"/>
      <c r="O71" s="711"/>
      <c r="P71" s="712"/>
      <c r="Q71" s="865">
        <v>380</v>
      </c>
      <c r="R71" s="827"/>
      <c r="S71" s="827"/>
      <c r="T71" s="827"/>
      <c r="U71" s="827"/>
      <c r="V71" s="827">
        <v>373</v>
      </c>
      <c r="W71" s="827"/>
      <c r="X71" s="827"/>
      <c r="Y71" s="827"/>
      <c r="Z71" s="827"/>
      <c r="AA71" s="827">
        <v>5</v>
      </c>
      <c r="AB71" s="827"/>
      <c r="AC71" s="827"/>
      <c r="AD71" s="827"/>
      <c r="AE71" s="827"/>
      <c r="AF71" s="827">
        <v>4</v>
      </c>
      <c r="AG71" s="827"/>
      <c r="AH71" s="827"/>
      <c r="AI71" s="827"/>
      <c r="AJ71" s="827"/>
      <c r="AK71" s="827">
        <v>0</v>
      </c>
      <c r="AL71" s="827"/>
      <c r="AM71" s="827"/>
      <c r="AN71" s="827"/>
      <c r="AO71" s="827"/>
      <c r="AP71" s="827">
        <v>496</v>
      </c>
      <c r="AQ71" s="827"/>
      <c r="AR71" s="827"/>
      <c r="AS71" s="827"/>
      <c r="AT71" s="827"/>
      <c r="AU71" s="827"/>
      <c r="AV71" s="827"/>
      <c r="AW71" s="827"/>
      <c r="AX71" s="827"/>
      <c r="AY71" s="827"/>
      <c r="AZ71" s="828"/>
      <c r="BA71" s="828"/>
      <c r="BB71" s="828"/>
      <c r="BC71" s="828"/>
      <c r="BD71" s="829"/>
      <c r="BE71" s="223"/>
      <c r="BF71" s="223"/>
      <c r="BG71" s="223"/>
      <c r="BH71" s="223"/>
      <c r="BI71" s="223"/>
      <c r="BJ71" s="223"/>
      <c r="BK71" s="223"/>
      <c r="BL71" s="223"/>
      <c r="BM71" s="223"/>
      <c r="BN71" s="223"/>
      <c r="BO71" s="223"/>
      <c r="BP71" s="223"/>
      <c r="BQ71" s="220">
        <v>65</v>
      </c>
      <c r="BR71" s="225"/>
      <c r="BS71" s="849"/>
      <c r="BT71" s="850"/>
      <c r="BU71" s="850"/>
      <c r="BV71" s="850"/>
      <c r="BW71" s="850"/>
      <c r="BX71" s="850"/>
      <c r="BY71" s="850"/>
      <c r="BZ71" s="850"/>
      <c r="CA71" s="850"/>
      <c r="CB71" s="850"/>
      <c r="CC71" s="850"/>
      <c r="CD71" s="850"/>
      <c r="CE71" s="850"/>
      <c r="CF71" s="850"/>
      <c r="CG71" s="852"/>
      <c r="CH71" s="853"/>
      <c r="CI71" s="854"/>
      <c r="CJ71" s="854"/>
      <c r="CK71" s="854"/>
      <c r="CL71" s="855"/>
      <c r="CM71" s="853"/>
      <c r="CN71" s="854"/>
      <c r="CO71" s="854"/>
      <c r="CP71" s="854"/>
      <c r="CQ71" s="855"/>
      <c r="CR71" s="853"/>
      <c r="CS71" s="854"/>
      <c r="CT71" s="854"/>
      <c r="CU71" s="854"/>
      <c r="CV71" s="855"/>
      <c r="CW71" s="853"/>
      <c r="CX71" s="854"/>
      <c r="CY71" s="854"/>
      <c r="CZ71" s="854"/>
      <c r="DA71" s="855"/>
      <c r="DB71" s="853"/>
      <c r="DC71" s="854"/>
      <c r="DD71" s="854"/>
      <c r="DE71" s="854"/>
      <c r="DF71" s="855"/>
      <c r="DG71" s="853"/>
      <c r="DH71" s="854"/>
      <c r="DI71" s="854"/>
      <c r="DJ71" s="854"/>
      <c r="DK71" s="855"/>
      <c r="DL71" s="853"/>
      <c r="DM71" s="854"/>
      <c r="DN71" s="854"/>
      <c r="DO71" s="854"/>
      <c r="DP71" s="855"/>
      <c r="DQ71" s="853"/>
      <c r="DR71" s="854"/>
      <c r="DS71" s="854"/>
      <c r="DT71" s="854"/>
      <c r="DU71" s="855"/>
      <c r="DV71" s="849"/>
      <c r="DW71" s="850"/>
      <c r="DX71" s="850"/>
      <c r="DY71" s="850"/>
      <c r="DZ71" s="851"/>
      <c r="EA71" s="212"/>
    </row>
    <row r="72" spans="1:131" ht="26.25" customHeight="1" x14ac:dyDescent="0.2">
      <c r="A72" s="220">
        <v>5</v>
      </c>
      <c r="B72" s="710" t="s">
        <v>559</v>
      </c>
      <c r="C72" s="711"/>
      <c r="D72" s="711"/>
      <c r="E72" s="711"/>
      <c r="F72" s="711"/>
      <c r="G72" s="711"/>
      <c r="H72" s="711"/>
      <c r="I72" s="711"/>
      <c r="J72" s="711"/>
      <c r="K72" s="711"/>
      <c r="L72" s="711"/>
      <c r="M72" s="711"/>
      <c r="N72" s="711"/>
      <c r="O72" s="711"/>
      <c r="P72" s="712"/>
      <c r="Q72" s="865">
        <v>111</v>
      </c>
      <c r="R72" s="827"/>
      <c r="S72" s="827"/>
      <c r="T72" s="827"/>
      <c r="U72" s="827"/>
      <c r="V72" s="827">
        <v>111</v>
      </c>
      <c r="W72" s="827"/>
      <c r="X72" s="827"/>
      <c r="Y72" s="827"/>
      <c r="Z72" s="827"/>
      <c r="AA72" s="827">
        <v>0</v>
      </c>
      <c r="AB72" s="827"/>
      <c r="AC72" s="827"/>
      <c r="AD72" s="827"/>
      <c r="AE72" s="827"/>
      <c r="AF72" s="827">
        <v>0</v>
      </c>
      <c r="AG72" s="827"/>
      <c r="AH72" s="827"/>
      <c r="AI72" s="827"/>
      <c r="AJ72" s="827"/>
      <c r="AK72" s="827">
        <v>0</v>
      </c>
      <c r="AL72" s="827"/>
      <c r="AM72" s="827"/>
      <c r="AN72" s="827"/>
      <c r="AO72" s="827"/>
      <c r="AP72" s="827">
        <v>0</v>
      </c>
      <c r="AQ72" s="827"/>
      <c r="AR72" s="827"/>
      <c r="AS72" s="827"/>
      <c r="AT72" s="827"/>
      <c r="AU72" s="827"/>
      <c r="AV72" s="827"/>
      <c r="AW72" s="827"/>
      <c r="AX72" s="827"/>
      <c r="AY72" s="827"/>
      <c r="AZ72" s="828"/>
      <c r="BA72" s="828"/>
      <c r="BB72" s="828"/>
      <c r="BC72" s="828"/>
      <c r="BD72" s="829"/>
      <c r="BE72" s="223"/>
      <c r="BF72" s="223"/>
      <c r="BG72" s="223"/>
      <c r="BH72" s="223"/>
      <c r="BI72" s="223"/>
      <c r="BJ72" s="223"/>
      <c r="BK72" s="223"/>
      <c r="BL72" s="223"/>
      <c r="BM72" s="223"/>
      <c r="BN72" s="223"/>
      <c r="BO72" s="223"/>
      <c r="BP72" s="223"/>
      <c r="BQ72" s="220">
        <v>66</v>
      </c>
      <c r="BR72" s="225"/>
      <c r="BS72" s="849"/>
      <c r="BT72" s="850"/>
      <c r="BU72" s="850"/>
      <c r="BV72" s="850"/>
      <c r="BW72" s="850"/>
      <c r="BX72" s="850"/>
      <c r="BY72" s="850"/>
      <c r="BZ72" s="850"/>
      <c r="CA72" s="850"/>
      <c r="CB72" s="850"/>
      <c r="CC72" s="850"/>
      <c r="CD72" s="850"/>
      <c r="CE72" s="850"/>
      <c r="CF72" s="850"/>
      <c r="CG72" s="852"/>
      <c r="CH72" s="853"/>
      <c r="CI72" s="854"/>
      <c r="CJ72" s="854"/>
      <c r="CK72" s="854"/>
      <c r="CL72" s="855"/>
      <c r="CM72" s="853"/>
      <c r="CN72" s="854"/>
      <c r="CO72" s="854"/>
      <c r="CP72" s="854"/>
      <c r="CQ72" s="855"/>
      <c r="CR72" s="853"/>
      <c r="CS72" s="854"/>
      <c r="CT72" s="854"/>
      <c r="CU72" s="854"/>
      <c r="CV72" s="855"/>
      <c r="CW72" s="853"/>
      <c r="CX72" s="854"/>
      <c r="CY72" s="854"/>
      <c r="CZ72" s="854"/>
      <c r="DA72" s="855"/>
      <c r="DB72" s="853"/>
      <c r="DC72" s="854"/>
      <c r="DD72" s="854"/>
      <c r="DE72" s="854"/>
      <c r="DF72" s="855"/>
      <c r="DG72" s="853"/>
      <c r="DH72" s="854"/>
      <c r="DI72" s="854"/>
      <c r="DJ72" s="854"/>
      <c r="DK72" s="855"/>
      <c r="DL72" s="853"/>
      <c r="DM72" s="854"/>
      <c r="DN72" s="854"/>
      <c r="DO72" s="854"/>
      <c r="DP72" s="855"/>
      <c r="DQ72" s="853"/>
      <c r="DR72" s="854"/>
      <c r="DS72" s="854"/>
      <c r="DT72" s="854"/>
      <c r="DU72" s="855"/>
      <c r="DV72" s="849"/>
      <c r="DW72" s="850"/>
      <c r="DX72" s="850"/>
      <c r="DY72" s="850"/>
      <c r="DZ72" s="851"/>
      <c r="EA72" s="212"/>
    </row>
    <row r="73" spans="1:131" ht="26.25" customHeight="1" x14ac:dyDescent="0.2">
      <c r="A73" s="220">
        <v>6</v>
      </c>
      <c r="B73" s="710" t="s">
        <v>560</v>
      </c>
      <c r="C73" s="711"/>
      <c r="D73" s="711"/>
      <c r="E73" s="711"/>
      <c r="F73" s="711"/>
      <c r="G73" s="711"/>
      <c r="H73" s="711"/>
      <c r="I73" s="711"/>
      <c r="J73" s="711"/>
      <c r="K73" s="711"/>
      <c r="L73" s="711"/>
      <c r="M73" s="711"/>
      <c r="N73" s="711"/>
      <c r="O73" s="711"/>
      <c r="P73" s="712"/>
      <c r="Q73" s="865">
        <v>7</v>
      </c>
      <c r="R73" s="827"/>
      <c r="S73" s="827"/>
      <c r="T73" s="827"/>
      <c r="U73" s="827"/>
      <c r="V73" s="827">
        <v>7</v>
      </c>
      <c r="W73" s="827"/>
      <c r="X73" s="827"/>
      <c r="Y73" s="827"/>
      <c r="Z73" s="827"/>
      <c r="AA73" s="827">
        <v>0</v>
      </c>
      <c r="AB73" s="827"/>
      <c r="AC73" s="827"/>
      <c r="AD73" s="827"/>
      <c r="AE73" s="827"/>
      <c r="AF73" s="827">
        <v>0</v>
      </c>
      <c r="AG73" s="827"/>
      <c r="AH73" s="827"/>
      <c r="AI73" s="827"/>
      <c r="AJ73" s="827"/>
      <c r="AK73" s="827">
        <v>0</v>
      </c>
      <c r="AL73" s="827"/>
      <c r="AM73" s="827"/>
      <c r="AN73" s="827"/>
      <c r="AO73" s="827"/>
      <c r="AP73" s="827">
        <v>0</v>
      </c>
      <c r="AQ73" s="827"/>
      <c r="AR73" s="827"/>
      <c r="AS73" s="827"/>
      <c r="AT73" s="827"/>
      <c r="AU73" s="827"/>
      <c r="AV73" s="827"/>
      <c r="AW73" s="827"/>
      <c r="AX73" s="827"/>
      <c r="AY73" s="827"/>
      <c r="AZ73" s="828"/>
      <c r="BA73" s="828"/>
      <c r="BB73" s="828"/>
      <c r="BC73" s="828"/>
      <c r="BD73" s="829"/>
      <c r="BE73" s="223"/>
      <c r="BF73" s="223"/>
      <c r="BG73" s="223"/>
      <c r="BH73" s="223"/>
      <c r="BI73" s="223"/>
      <c r="BJ73" s="223"/>
      <c r="BK73" s="223"/>
      <c r="BL73" s="223"/>
      <c r="BM73" s="223"/>
      <c r="BN73" s="223"/>
      <c r="BO73" s="223"/>
      <c r="BP73" s="223"/>
      <c r="BQ73" s="220">
        <v>67</v>
      </c>
      <c r="BR73" s="225"/>
      <c r="BS73" s="849"/>
      <c r="BT73" s="850"/>
      <c r="BU73" s="850"/>
      <c r="BV73" s="850"/>
      <c r="BW73" s="850"/>
      <c r="BX73" s="850"/>
      <c r="BY73" s="850"/>
      <c r="BZ73" s="850"/>
      <c r="CA73" s="850"/>
      <c r="CB73" s="850"/>
      <c r="CC73" s="850"/>
      <c r="CD73" s="850"/>
      <c r="CE73" s="850"/>
      <c r="CF73" s="850"/>
      <c r="CG73" s="852"/>
      <c r="CH73" s="853"/>
      <c r="CI73" s="854"/>
      <c r="CJ73" s="854"/>
      <c r="CK73" s="854"/>
      <c r="CL73" s="855"/>
      <c r="CM73" s="853"/>
      <c r="CN73" s="854"/>
      <c r="CO73" s="854"/>
      <c r="CP73" s="854"/>
      <c r="CQ73" s="855"/>
      <c r="CR73" s="853"/>
      <c r="CS73" s="854"/>
      <c r="CT73" s="854"/>
      <c r="CU73" s="854"/>
      <c r="CV73" s="855"/>
      <c r="CW73" s="853"/>
      <c r="CX73" s="854"/>
      <c r="CY73" s="854"/>
      <c r="CZ73" s="854"/>
      <c r="DA73" s="855"/>
      <c r="DB73" s="853"/>
      <c r="DC73" s="854"/>
      <c r="DD73" s="854"/>
      <c r="DE73" s="854"/>
      <c r="DF73" s="855"/>
      <c r="DG73" s="853"/>
      <c r="DH73" s="854"/>
      <c r="DI73" s="854"/>
      <c r="DJ73" s="854"/>
      <c r="DK73" s="855"/>
      <c r="DL73" s="853"/>
      <c r="DM73" s="854"/>
      <c r="DN73" s="854"/>
      <c r="DO73" s="854"/>
      <c r="DP73" s="855"/>
      <c r="DQ73" s="853"/>
      <c r="DR73" s="854"/>
      <c r="DS73" s="854"/>
      <c r="DT73" s="854"/>
      <c r="DU73" s="855"/>
      <c r="DV73" s="849"/>
      <c r="DW73" s="850"/>
      <c r="DX73" s="850"/>
      <c r="DY73" s="850"/>
      <c r="DZ73" s="851"/>
      <c r="EA73" s="212"/>
    </row>
    <row r="74" spans="1:131" ht="26.25" customHeight="1" x14ac:dyDescent="0.2">
      <c r="A74" s="220">
        <v>7</v>
      </c>
      <c r="B74" s="710" t="s">
        <v>561</v>
      </c>
      <c r="C74" s="711"/>
      <c r="D74" s="711"/>
      <c r="E74" s="711"/>
      <c r="F74" s="711"/>
      <c r="G74" s="711"/>
      <c r="H74" s="711"/>
      <c r="I74" s="711"/>
      <c r="J74" s="711"/>
      <c r="K74" s="711"/>
      <c r="L74" s="711"/>
      <c r="M74" s="711"/>
      <c r="N74" s="711"/>
      <c r="O74" s="711"/>
      <c r="P74" s="712"/>
      <c r="Q74" s="865">
        <v>55</v>
      </c>
      <c r="R74" s="827"/>
      <c r="S74" s="827"/>
      <c r="T74" s="827"/>
      <c r="U74" s="827"/>
      <c r="V74" s="827">
        <v>58</v>
      </c>
      <c r="W74" s="827"/>
      <c r="X74" s="827"/>
      <c r="Y74" s="827"/>
      <c r="Z74" s="827"/>
      <c r="AA74" s="827">
        <v>2</v>
      </c>
      <c r="AB74" s="827"/>
      <c r="AC74" s="827"/>
      <c r="AD74" s="827"/>
      <c r="AE74" s="827"/>
      <c r="AF74" s="827">
        <v>2</v>
      </c>
      <c r="AG74" s="827"/>
      <c r="AH74" s="827"/>
      <c r="AI74" s="827"/>
      <c r="AJ74" s="827"/>
      <c r="AK74" s="827">
        <v>0</v>
      </c>
      <c r="AL74" s="827"/>
      <c r="AM74" s="827"/>
      <c r="AN74" s="827"/>
      <c r="AO74" s="827"/>
      <c r="AP74" s="827">
        <v>0</v>
      </c>
      <c r="AQ74" s="827"/>
      <c r="AR74" s="827"/>
      <c r="AS74" s="827"/>
      <c r="AT74" s="827"/>
      <c r="AU74" s="827"/>
      <c r="AV74" s="827"/>
      <c r="AW74" s="827"/>
      <c r="AX74" s="827"/>
      <c r="AY74" s="827"/>
      <c r="AZ74" s="828"/>
      <c r="BA74" s="828"/>
      <c r="BB74" s="828"/>
      <c r="BC74" s="828"/>
      <c r="BD74" s="829"/>
      <c r="BE74" s="223"/>
      <c r="BF74" s="223"/>
      <c r="BG74" s="223"/>
      <c r="BH74" s="223"/>
      <c r="BI74" s="223"/>
      <c r="BJ74" s="223"/>
      <c r="BK74" s="223"/>
      <c r="BL74" s="223"/>
      <c r="BM74" s="223"/>
      <c r="BN74" s="223"/>
      <c r="BO74" s="223"/>
      <c r="BP74" s="223"/>
      <c r="BQ74" s="220">
        <v>68</v>
      </c>
      <c r="BR74" s="225"/>
      <c r="BS74" s="849"/>
      <c r="BT74" s="850"/>
      <c r="BU74" s="850"/>
      <c r="BV74" s="850"/>
      <c r="BW74" s="850"/>
      <c r="BX74" s="850"/>
      <c r="BY74" s="850"/>
      <c r="BZ74" s="850"/>
      <c r="CA74" s="850"/>
      <c r="CB74" s="850"/>
      <c r="CC74" s="850"/>
      <c r="CD74" s="850"/>
      <c r="CE74" s="850"/>
      <c r="CF74" s="850"/>
      <c r="CG74" s="852"/>
      <c r="CH74" s="853"/>
      <c r="CI74" s="854"/>
      <c r="CJ74" s="854"/>
      <c r="CK74" s="854"/>
      <c r="CL74" s="855"/>
      <c r="CM74" s="853"/>
      <c r="CN74" s="854"/>
      <c r="CO74" s="854"/>
      <c r="CP74" s="854"/>
      <c r="CQ74" s="855"/>
      <c r="CR74" s="853"/>
      <c r="CS74" s="854"/>
      <c r="CT74" s="854"/>
      <c r="CU74" s="854"/>
      <c r="CV74" s="855"/>
      <c r="CW74" s="853"/>
      <c r="CX74" s="854"/>
      <c r="CY74" s="854"/>
      <c r="CZ74" s="854"/>
      <c r="DA74" s="855"/>
      <c r="DB74" s="853"/>
      <c r="DC74" s="854"/>
      <c r="DD74" s="854"/>
      <c r="DE74" s="854"/>
      <c r="DF74" s="855"/>
      <c r="DG74" s="853"/>
      <c r="DH74" s="854"/>
      <c r="DI74" s="854"/>
      <c r="DJ74" s="854"/>
      <c r="DK74" s="855"/>
      <c r="DL74" s="853"/>
      <c r="DM74" s="854"/>
      <c r="DN74" s="854"/>
      <c r="DO74" s="854"/>
      <c r="DP74" s="855"/>
      <c r="DQ74" s="853"/>
      <c r="DR74" s="854"/>
      <c r="DS74" s="854"/>
      <c r="DT74" s="854"/>
      <c r="DU74" s="855"/>
      <c r="DV74" s="849"/>
      <c r="DW74" s="850"/>
      <c r="DX74" s="850"/>
      <c r="DY74" s="850"/>
      <c r="DZ74" s="851"/>
      <c r="EA74" s="212"/>
    </row>
    <row r="75" spans="1:131" ht="26.25" customHeight="1" x14ac:dyDescent="0.2">
      <c r="A75" s="220">
        <v>8</v>
      </c>
      <c r="B75" s="710" t="s">
        <v>562</v>
      </c>
      <c r="C75" s="711"/>
      <c r="D75" s="711"/>
      <c r="E75" s="711"/>
      <c r="F75" s="711"/>
      <c r="G75" s="711"/>
      <c r="H75" s="711"/>
      <c r="I75" s="711"/>
      <c r="J75" s="711"/>
      <c r="K75" s="711"/>
      <c r="L75" s="711"/>
      <c r="M75" s="711"/>
      <c r="N75" s="711"/>
      <c r="O75" s="711"/>
      <c r="P75" s="712"/>
      <c r="Q75" s="866">
        <v>124</v>
      </c>
      <c r="R75" s="717"/>
      <c r="S75" s="717"/>
      <c r="T75" s="717"/>
      <c r="U75" s="718"/>
      <c r="V75" s="716">
        <v>124</v>
      </c>
      <c r="W75" s="717"/>
      <c r="X75" s="717"/>
      <c r="Y75" s="717"/>
      <c r="Z75" s="718"/>
      <c r="AA75" s="716">
        <v>1</v>
      </c>
      <c r="AB75" s="717"/>
      <c r="AC75" s="717"/>
      <c r="AD75" s="717"/>
      <c r="AE75" s="718"/>
      <c r="AF75" s="716">
        <v>1</v>
      </c>
      <c r="AG75" s="717"/>
      <c r="AH75" s="717"/>
      <c r="AI75" s="717"/>
      <c r="AJ75" s="718"/>
      <c r="AK75" s="716">
        <v>14</v>
      </c>
      <c r="AL75" s="717"/>
      <c r="AM75" s="717"/>
      <c r="AN75" s="717"/>
      <c r="AO75" s="718"/>
      <c r="AP75" s="716">
        <v>0</v>
      </c>
      <c r="AQ75" s="717"/>
      <c r="AR75" s="717"/>
      <c r="AS75" s="717"/>
      <c r="AT75" s="718"/>
      <c r="AU75" s="716"/>
      <c r="AV75" s="717"/>
      <c r="AW75" s="717"/>
      <c r="AX75" s="717"/>
      <c r="AY75" s="718"/>
      <c r="AZ75" s="828"/>
      <c r="BA75" s="828"/>
      <c r="BB75" s="828"/>
      <c r="BC75" s="828"/>
      <c r="BD75" s="829"/>
      <c r="BE75" s="223"/>
      <c r="BF75" s="223"/>
      <c r="BG75" s="223"/>
      <c r="BH75" s="223"/>
      <c r="BI75" s="223"/>
      <c r="BJ75" s="223"/>
      <c r="BK75" s="223"/>
      <c r="BL75" s="223"/>
      <c r="BM75" s="223"/>
      <c r="BN75" s="223"/>
      <c r="BO75" s="223"/>
      <c r="BP75" s="223"/>
      <c r="BQ75" s="220">
        <v>69</v>
      </c>
      <c r="BR75" s="225"/>
      <c r="BS75" s="849"/>
      <c r="BT75" s="850"/>
      <c r="BU75" s="850"/>
      <c r="BV75" s="850"/>
      <c r="BW75" s="850"/>
      <c r="BX75" s="850"/>
      <c r="BY75" s="850"/>
      <c r="BZ75" s="850"/>
      <c r="CA75" s="850"/>
      <c r="CB75" s="850"/>
      <c r="CC75" s="850"/>
      <c r="CD75" s="850"/>
      <c r="CE75" s="850"/>
      <c r="CF75" s="850"/>
      <c r="CG75" s="852"/>
      <c r="CH75" s="853"/>
      <c r="CI75" s="854"/>
      <c r="CJ75" s="854"/>
      <c r="CK75" s="854"/>
      <c r="CL75" s="855"/>
      <c r="CM75" s="853"/>
      <c r="CN75" s="854"/>
      <c r="CO75" s="854"/>
      <c r="CP75" s="854"/>
      <c r="CQ75" s="855"/>
      <c r="CR75" s="853"/>
      <c r="CS75" s="854"/>
      <c r="CT75" s="854"/>
      <c r="CU75" s="854"/>
      <c r="CV75" s="855"/>
      <c r="CW75" s="853"/>
      <c r="CX75" s="854"/>
      <c r="CY75" s="854"/>
      <c r="CZ75" s="854"/>
      <c r="DA75" s="855"/>
      <c r="DB75" s="853"/>
      <c r="DC75" s="854"/>
      <c r="DD75" s="854"/>
      <c r="DE75" s="854"/>
      <c r="DF75" s="855"/>
      <c r="DG75" s="853"/>
      <c r="DH75" s="854"/>
      <c r="DI75" s="854"/>
      <c r="DJ75" s="854"/>
      <c r="DK75" s="855"/>
      <c r="DL75" s="853"/>
      <c r="DM75" s="854"/>
      <c r="DN75" s="854"/>
      <c r="DO75" s="854"/>
      <c r="DP75" s="855"/>
      <c r="DQ75" s="853"/>
      <c r="DR75" s="854"/>
      <c r="DS75" s="854"/>
      <c r="DT75" s="854"/>
      <c r="DU75" s="855"/>
      <c r="DV75" s="849"/>
      <c r="DW75" s="850"/>
      <c r="DX75" s="850"/>
      <c r="DY75" s="850"/>
      <c r="DZ75" s="851"/>
      <c r="EA75" s="212"/>
    </row>
    <row r="76" spans="1:131" ht="26.25" customHeight="1" x14ac:dyDescent="0.2">
      <c r="A76" s="220">
        <v>9</v>
      </c>
      <c r="B76" s="710" t="s">
        <v>563</v>
      </c>
      <c r="C76" s="711"/>
      <c r="D76" s="711"/>
      <c r="E76" s="711"/>
      <c r="F76" s="711"/>
      <c r="G76" s="711"/>
      <c r="H76" s="711"/>
      <c r="I76" s="711"/>
      <c r="J76" s="711"/>
      <c r="K76" s="711"/>
      <c r="L76" s="711"/>
      <c r="M76" s="711"/>
      <c r="N76" s="711"/>
      <c r="O76" s="711"/>
      <c r="P76" s="712"/>
      <c r="Q76" s="866">
        <v>133</v>
      </c>
      <c r="R76" s="717"/>
      <c r="S76" s="717"/>
      <c r="T76" s="717"/>
      <c r="U76" s="718"/>
      <c r="V76" s="716">
        <v>120</v>
      </c>
      <c r="W76" s="717"/>
      <c r="X76" s="717"/>
      <c r="Y76" s="717"/>
      <c r="Z76" s="718"/>
      <c r="AA76" s="716">
        <v>13</v>
      </c>
      <c r="AB76" s="717"/>
      <c r="AC76" s="717"/>
      <c r="AD76" s="717"/>
      <c r="AE76" s="718"/>
      <c r="AF76" s="716">
        <v>13</v>
      </c>
      <c r="AG76" s="717"/>
      <c r="AH76" s="717"/>
      <c r="AI76" s="717"/>
      <c r="AJ76" s="718"/>
      <c r="AK76" s="716">
        <v>27</v>
      </c>
      <c r="AL76" s="717"/>
      <c r="AM76" s="717"/>
      <c r="AN76" s="717"/>
      <c r="AO76" s="718"/>
      <c r="AP76" s="716">
        <v>0</v>
      </c>
      <c r="AQ76" s="717"/>
      <c r="AR76" s="717"/>
      <c r="AS76" s="717"/>
      <c r="AT76" s="718"/>
      <c r="AU76" s="716"/>
      <c r="AV76" s="717"/>
      <c r="AW76" s="717"/>
      <c r="AX76" s="717"/>
      <c r="AY76" s="718"/>
      <c r="AZ76" s="828"/>
      <c r="BA76" s="828"/>
      <c r="BB76" s="828"/>
      <c r="BC76" s="828"/>
      <c r="BD76" s="829"/>
      <c r="BE76" s="223"/>
      <c r="BF76" s="223"/>
      <c r="BG76" s="223"/>
      <c r="BH76" s="223"/>
      <c r="BI76" s="223"/>
      <c r="BJ76" s="223"/>
      <c r="BK76" s="223"/>
      <c r="BL76" s="223"/>
      <c r="BM76" s="223"/>
      <c r="BN76" s="223"/>
      <c r="BO76" s="223"/>
      <c r="BP76" s="223"/>
      <c r="BQ76" s="220">
        <v>70</v>
      </c>
      <c r="BR76" s="225"/>
      <c r="BS76" s="849"/>
      <c r="BT76" s="850"/>
      <c r="BU76" s="850"/>
      <c r="BV76" s="850"/>
      <c r="BW76" s="850"/>
      <c r="BX76" s="850"/>
      <c r="BY76" s="850"/>
      <c r="BZ76" s="850"/>
      <c r="CA76" s="850"/>
      <c r="CB76" s="850"/>
      <c r="CC76" s="850"/>
      <c r="CD76" s="850"/>
      <c r="CE76" s="850"/>
      <c r="CF76" s="850"/>
      <c r="CG76" s="852"/>
      <c r="CH76" s="853"/>
      <c r="CI76" s="854"/>
      <c r="CJ76" s="854"/>
      <c r="CK76" s="854"/>
      <c r="CL76" s="855"/>
      <c r="CM76" s="853"/>
      <c r="CN76" s="854"/>
      <c r="CO76" s="854"/>
      <c r="CP76" s="854"/>
      <c r="CQ76" s="855"/>
      <c r="CR76" s="853"/>
      <c r="CS76" s="854"/>
      <c r="CT76" s="854"/>
      <c r="CU76" s="854"/>
      <c r="CV76" s="855"/>
      <c r="CW76" s="853"/>
      <c r="CX76" s="854"/>
      <c r="CY76" s="854"/>
      <c r="CZ76" s="854"/>
      <c r="DA76" s="855"/>
      <c r="DB76" s="853"/>
      <c r="DC76" s="854"/>
      <c r="DD76" s="854"/>
      <c r="DE76" s="854"/>
      <c r="DF76" s="855"/>
      <c r="DG76" s="853"/>
      <c r="DH76" s="854"/>
      <c r="DI76" s="854"/>
      <c r="DJ76" s="854"/>
      <c r="DK76" s="855"/>
      <c r="DL76" s="853"/>
      <c r="DM76" s="854"/>
      <c r="DN76" s="854"/>
      <c r="DO76" s="854"/>
      <c r="DP76" s="855"/>
      <c r="DQ76" s="853"/>
      <c r="DR76" s="854"/>
      <c r="DS76" s="854"/>
      <c r="DT76" s="854"/>
      <c r="DU76" s="855"/>
      <c r="DV76" s="849"/>
      <c r="DW76" s="850"/>
      <c r="DX76" s="850"/>
      <c r="DY76" s="850"/>
      <c r="DZ76" s="851"/>
      <c r="EA76" s="212"/>
    </row>
    <row r="77" spans="1:131" ht="26.25" customHeight="1" x14ac:dyDescent="0.2">
      <c r="A77" s="220">
        <v>10</v>
      </c>
      <c r="B77" s="710" t="s">
        <v>564</v>
      </c>
      <c r="C77" s="711"/>
      <c r="D77" s="711"/>
      <c r="E77" s="711"/>
      <c r="F77" s="711"/>
      <c r="G77" s="711"/>
      <c r="H77" s="711"/>
      <c r="I77" s="711"/>
      <c r="J77" s="711"/>
      <c r="K77" s="711"/>
      <c r="L77" s="711"/>
      <c r="M77" s="711"/>
      <c r="N77" s="711"/>
      <c r="O77" s="711"/>
      <c r="P77" s="712"/>
      <c r="Q77" s="866">
        <v>167564</v>
      </c>
      <c r="R77" s="717"/>
      <c r="S77" s="717"/>
      <c r="T77" s="717"/>
      <c r="U77" s="718"/>
      <c r="V77" s="716">
        <v>164371</v>
      </c>
      <c r="W77" s="717"/>
      <c r="X77" s="717"/>
      <c r="Y77" s="717"/>
      <c r="Z77" s="718"/>
      <c r="AA77" s="716">
        <v>3193</v>
      </c>
      <c r="AB77" s="717"/>
      <c r="AC77" s="717"/>
      <c r="AD77" s="717"/>
      <c r="AE77" s="718"/>
      <c r="AF77" s="716">
        <v>3193</v>
      </c>
      <c r="AG77" s="717"/>
      <c r="AH77" s="717"/>
      <c r="AI77" s="717"/>
      <c r="AJ77" s="718"/>
      <c r="AK77" s="716">
        <v>0</v>
      </c>
      <c r="AL77" s="717"/>
      <c r="AM77" s="717"/>
      <c r="AN77" s="717"/>
      <c r="AO77" s="718"/>
      <c r="AP77" s="716">
        <v>0</v>
      </c>
      <c r="AQ77" s="717"/>
      <c r="AR77" s="717"/>
      <c r="AS77" s="717"/>
      <c r="AT77" s="718"/>
      <c r="AU77" s="716"/>
      <c r="AV77" s="717"/>
      <c r="AW77" s="717"/>
      <c r="AX77" s="717"/>
      <c r="AY77" s="718"/>
      <c r="AZ77" s="828"/>
      <c r="BA77" s="828"/>
      <c r="BB77" s="828"/>
      <c r="BC77" s="828"/>
      <c r="BD77" s="829"/>
      <c r="BE77" s="223"/>
      <c r="BF77" s="223"/>
      <c r="BG77" s="223"/>
      <c r="BH77" s="223"/>
      <c r="BI77" s="223"/>
      <c r="BJ77" s="223"/>
      <c r="BK77" s="223"/>
      <c r="BL77" s="223"/>
      <c r="BM77" s="223"/>
      <c r="BN77" s="223"/>
      <c r="BO77" s="223"/>
      <c r="BP77" s="223"/>
      <c r="BQ77" s="220">
        <v>71</v>
      </c>
      <c r="BR77" s="225"/>
      <c r="BS77" s="849"/>
      <c r="BT77" s="850"/>
      <c r="BU77" s="850"/>
      <c r="BV77" s="850"/>
      <c r="BW77" s="850"/>
      <c r="BX77" s="850"/>
      <c r="BY77" s="850"/>
      <c r="BZ77" s="850"/>
      <c r="CA77" s="850"/>
      <c r="CB77" s="850"/>
      <c r="CC77" s="850"/>
      <c r="CD77" s="850"/>
      <c r="CE77" s="850"/>
      <c r="CF77" s="850"/>
      <c r="CG77" s="852"/>
      <c r="CH77" s="853"/>
      <c r="CI77" s="854"/>
      <c r="CJ77" s="854"/>
      <c r="CK77" s="854"/>
      <c r="CL77" s="855"/>
      <c r="CM77" s="853"/>
      <c r="CN77" s="854"/>
      <c r="CO77" s="854"/>
      <c r="CP77" s="854"/>
      <c r="CQ77" s="855"/>
      <c r="CR77" s="853"/>
      <c r="CS77" s="854"/>
      <c r="CT77" s="854"/>
      <c r="CU77" s="854"/>
      <c r="CV77" s="855"/>
      <c r="CW77" s="853"/>
      <c r="CX77" s="854"/>
      <c r="CY77" s="854"/>
      <c r="CZ77" s="854"/>
      <c r="DA77" s="855"/>
      <c r="DB77" s="853"/>
      <c r="DC77" s="854"/>
      <c r="DD77" s="854"/>
      <c r="DE77" s="854"/>
      <c r="DF77" s="855"/>
      <c r="DG77" s="853"/>
      <c r="DH77" s="854"/>
      <c r="DI77" s="854"/>
      <c r="DJ77" s="854"/>
      <c r="DK77" s="855"/>
      <c r="DL77" s="853"/>
      <c r="DM77" s="854"/>
      <c r="DN77" s="854"/>
      <c r="DO77" s="854"/>
      <c r="DP77" s="855"/>
      <c r="DQ77" s="853"/>
      <c r="DR77" s="854"/>
      <c r="DS77" s="854"/>
      <c r="DT77" s="854"/>
      <c r="DU77" s="855"/>
      <c r="DV77" s="849"/>
      <c r="DW77" s="850"/>
      <c r="DX77" s="850"/>
      <c r="DY77" s="850"/>
      <c r="DZ77" s="851"/>
      <c r="EA77" s="212"/>
    </row>
    <row r="78" spans="1:131" ht="26.25" customHeight="1" x14ac:dyDescent="0.2">
      <c r="A78" s="220">
        <v>11</v>
      </c>
      <c r="B78" s="710" t="s">
        <v>565</v>
      </c>
      <c r="C78" s="711"/>
      <c r="D78" s="711"/>
      <c r="E78" s="711"/>
      <c r="F78" s="711"/>
      <c r="G78" s="711"/>
      <c r="H78" s="711"/>
      <c r="I78" s="711"/>
      <c r="J78" s="711"/>
      <c r="K78" s="711"/>
      <c r="L78" s="711"/>
      <c r="M78" s="711"/>
      <c r="N78" s="711"/>
      <c r="O78" s="711"/>
      <c r="P78" s="712"/>
      <c r="Q78" s="865">
        <v>140</v>
      </c>
      <c r="R78" s="827"/>
      <c r="S78" s="827"/>
      <c r="T78" s="827"/>
      <c r="U78" s="827"/>
      <c r="V78" s="827">
        <v>132</v>
      </c>
      <c r="W78" s="827"/>
      <c r="X78" s="827"/>
      <c r="Y78" s="827"/>
      <c r="Z78" s="827"/>
      <c r="AA78" s="827">
        <v>9</v>
      </c>
      <c r="AB78" s="827"/>
      <c r="AC78" s="827"/>
      <c r="AD78" s="827"/>
      <c r="AE78" s="827"/>
      <c r="AF78" s="827">
        <v>9</v>
      </c>
      <c r="AG78" s="827"/>
      <c r="AH78" s="827"/>
      <c r="AI78" s="827"/>
      <c r="AJ78" s="827"/>
      <c r="AK78" s="716">
        <v>0</v>
      </c>
      <c r="AL78" s="717"/>
      <c r="AM78" s="717"/>
      <c r="AN78" s="717"/>
      <c r="AO78" s="718"/>
      <c r="AP78" s="716">
        <v>0</v>
      </c>
      <c r="AQ78" s="717"/>
      <c r="AR78" s="717"/>
      <c r="AS78" s="717"/>
      <c r="AT78" s="718"/>
      <c r="AU78" s="827"/>
      <c r="AV78" s="827"/>
      <c r="AW78" s="827"/>
      <c r="AX78" s="827"/>
      <c r="AY78" s="827"/>
      <c r="AZ78" s="828"/>
      <c r="BA78" s="828"/>
      <c r="BB78" s="828"/>
      <c r="BC78" s="828"/>
      <c r="BD78" s="829"/>
      <c r="BE78" s="223"/>
      <c r="BF78" s="223"/>
      <c r="BG78" s="223"/>
      <c r="BH78" s="223"/>
      <c r="BI78" s="223"/>
      <c r="BJ78" s="212"/>
      <c r="BK78" s="212"/>
      <c r="BL78" s="212"/>
      <c r="BM78" s="212"/>
      <c r="BN78" s="212"/>
      <c r="BO78" s="223"/>
      <c r="BP78" s="223"/>
      <c r="BQ78" s="220">
        <v>72</v>
      </c>
      <c r="BR78" s="225"/>
      <c r="BS78" s="849"/>
      <c r="BT78" s="850"/>
      <c r="BU78" s="850"/>
      <c r="BV78" s="850"/>
      <c r="BW78" s="850"/>
      <c r="BX78" s="850"/>
      <c r="BY78" s="850"/>
      <c r="BZ78" s="850"/>
      <c r="CA78" s="850"/>
      <c r="CB78" s="850"/>
      <c r="CC78" s="850"/>
      <c r="CD78" s="850"/>
      <c r="CE78" s="850"/>
      <c r="CF78" s="850"/>
      <c r="CG78" s="852"/>
      <c r="CH78" s="853"/>
      <c r="CI78" s="854"/>
      <c r="CJ78" s="854"/>
      <c r="CK78" s="854"/>
      <c r="CL78" s="855"/>
      <c r="CM78" s="853"/>
      <c r="CN78" s="854"/>
      <c r="CO78" s="854"/>
      <c r="CP78" s="854"/>
      <c r="CQ78" s="855"/>
      <c r="CR78" s="853"/>
      <c r="CS78" s="854"/>
      <c r="CT78" s="854"/>
      <c r="CU78" s="854"/>
      <c r="CV78" s="855"/>
      <c r="CW78" s="853"/>
      <c r="CX78" s="854"/>
      <c r="CY78" s="854"/>
      <c r="CZ78" s="854"/>
      <c r="DA78" s="855"/>
      <c r="DB78" s="853"/>
      <c r="DC78" s="854"/>
      <c r="DD78" s="854"/>
      <c r="DE78" s="854"/>
      <c r="DF78" s="855"/>
      <c r="DG78" s="853"/>
      <c r="DH78" s="854"/>
      <c r="DI78" s="854"/>
      <c r="DJ78" s="854"/>
      <c r="DK78" s="855"/>
      <c r="DL78" s="853"/>
      <c r="DM78" s="854"/>
      <c r="DN78" s="854"/>
      <c r="DO78" s="854"/>
      <c r="DP78" s="855"/>
      <c r="DQ78" s="853"/>
      <c r="DR78" s="854"/>
      <c r="DS78" s="854"/>
      <c r="DT78" s="854"/>
      <c r="DU78" s="855"/>
      <c r="DV78" s="849"/>
      <c r="DW78" s="850"/>
      <c r="DX78" s="850"/>
      <c r="DY78" s="850"/>
      <c r="DZ78" s="851"/>
      <c r="EA78" s="212"/>
    </row>
    <row r="79" spans="1:131" ht="26.25" customHeight="1" x14ac:dyDescent="0.2">
      <c r="A79" s="220">
        <v>12</v>
      </c>
      <c r="B79" s="710"/>
      <c r="C79" s="711"/>
      <c r="D79" s="711"/>
      <c r="E79" s="711"/>
      <c r="F79" s="711"/>
      <c r="G79" s="711"/>
      <c r="H79" s="711"/>
      <c r="I79" s="711"/>
      <c r="J79" s="711"/>
      <c r="K79" s="711"/>
      <c r="L79" s="711"/>
      <c r="M79" s="711"/>
      <c r="N79" s="711"/>
      <c r="O79" s="711"/>
      <c r="P79" s="712"/>
      <c r="Q79" s="865"/>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8"/>
      <c r="BA79" s="828"/>
      <c r="BB79" s="828"/>
      <c r="BC79" s="828"/>
      <c r="BD79" s="829"/>
      <c r="BE79" s="223"/>
      <c r="BF79" s="223"/>
      <c r="BG79" s="223"/>
      <c r="BH79" s="223"/>
      <c r="BI79" s="223"/>
      <c r="BJ79" s="212"/>
      <c r="BK79" s="212"/>
      <c r="BL79" s="212"/>
      <c r="BM79" s="212"/>
      <c r="BN79" s="212"/>
      <c r="BO79" s="223"/>
      <c r="BP79" s="223"/>
      <c r="BQ79" s="220">
        <v>73</v>
      </c>
      <c r="BR79" s="225"/>
      <c r="BS79" s="849"/>
      <c r="BT79" s="850"/>
      <c r="BU79" s="850"/>
      <c r="BV79" s="850"/>
      <c r="BW79" s="850"/>
      <c r="BX79" s="850"/>
      <c r="BY79" s="850"/>
      <c r="BZ79" s="850"/>
      <c r="CA79" s="850"/>
      <c r="CB79" s="850"/>
      <c r="CC79" s="850"/>
      <c r="CD79" s="850"/>
      <c r="CE79" s="850"/>
      <c r="CF79" s="850"/>
      <c r="CG79" s="852"/>
      <c r="CH79" s="853"/>
      <c r="CI79" s="854"/>
      <c r="CJ79" s="854"/>
      <c r="CK79" s="854"/>
      <c r="CL79" s="855"/>
      <c r="CM79" s="853"/>
      <c r="CN79" s="854"/>
      <c r="CO79" s="854"/>
      <c r="CP79" s="854"/>
      <c r="CQ79" s="855"/>
      <c r="CR79" s="853"/>
      <c r="CS79" s="854"/>
      <c r="CT79" s="854"/>
      <c r="CU79" s="854"/>
      <c r="CV79" s="855"/>
      <c r="CW79" s="853"/>
      <c r="CX79" s="854"/>
      <c r="CY79" s="854"/>
      <c r="CZ79" s="854"/>
      <c r="DA79" s="855"/>
      <c r="DB79" s="853"/>
      <c r="DC79" s="854"/>
      <c r="DD79" s="854"/>
      <c r="DE79" s="854"/>
      <c r="DF79" s="855"/>
      <c r="DG79" s="853"/>
      <c r="DH79" s="854"/>
      <c r="DI79" s="854"/>
      <c r="DJ79" s="854"/>
      <c r="DK79" s="855"/>
      <c r="DL79" s="853"/>
      <c r="DM79" s="854"/>
      <c r="DN79" s="854"/>
      <c r="DO79" s="854"/>
      <c r="DP79" s="855"/>
      <c r="DQ79" s="853"/>
      <c r="DR79" s="854"/>
      <c r="DS79" s="854"/>
      <c r="DT79" s="854"/>
      <c r="DU79" s="855"/>
      <c r="DV79" s="849"/>
      <c r="DW79" s="850"/>
      <c r="DX79" s="850"/>
      <c r="DY79" s="850"/>
      <c r="DZ79" s="851"/>
      <c r="EA79" s="212"/>
    </row>
    <row r="80" spans="1:131" ht="26.25" customHeight="1" x14ac:dyDescent="0.2">
      <c r="A80" s="220">
        <v>13</v>
      </c>
      <c r="B80" s="710"/>
      <c r="C80" s="711"/>
      <c r="D80" s="711"/>
      <c r="E80" s="711"/>
      <c r="F80" s="711"/>
      <c r="G80" s="711"/>
      <c r="H80" s="711"/>
      <c r="I80" s="711"/>
      <c r="J80" s="711"/>
      <c r="K80" s="711"/>
      <c r="L80" s="711"/>
      <c r="M80" s="711"/>
      <c r="N80" s="711"/>
      <c r="O80" s="711"/>
      <c r="P80" s="712"/>
      <c r="Q80" s="865"/>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8"/>
      <c r="BA80" s="828"/>
      <c r="BB80" s="828"/>
      <c r="BC80" s="828"/>
      <c r="BD80" s="829"/>
      <c r="BE80" s="223"/>
      <c r="BF80" s="223"/>
      <c r="BG80" s="223"/>
      <c r="BH80" s="223"/>
      <c r="BI80" s="223"/>
      <c r="BJ80" s="223"/>
      <c r="BK80" s="223"/>
      <c r="BL80" s="223"/>
      <c r="BM80" s="223"/>
      <c r="BN80" s="223"/>
      <c r="BO80" s="223"/>
      <c r="BP80" s="223"/>
      <c r="BQ80" s="220">
        <v>74</v>
      </c>
      <c r="BR80" s="225"/>
      <c r="BS80" s="849"/>
      <c r="BT80" s="850"/>
      <c r="BU80" s="850"/>
      <c r="BV80" s="850"/>
      <c r="BW80" s="850"/>
      <c r="BX80" s="850"/>
      <c r="BY80" s="850"/>
      <c r="BZ80" s="850"/>
      <c r="CA80" s="850"/>
      <c r="CB80" s="850"/>
      <c r="CC80" s="850"/>
      <c r="CD80" s="850"/>
      <c r="CE80" s="850"/>
      <c r="CF80" s="850"/>
      <c r="CG80" s="852"/>
      <c r="CH80" s="853"/>
      <c r="CI80" s="854"/>
      <c r="CJ80" s="854"/>
      <c r="CK80" s="854"/>
      <c r="CL80" s="855"/>
      <c r="CM80" s="853"/>
      <c r="CN80" s="854"/>
      <c r="CO80" s="854"/>
      <c r="CP80" s="854"/>
      <c r="CQ80" s="855"/>
      <c r="CR80" s="853"/>
      <c r="CS80" s="854"/>
      <c r="CT80" s="854"/>
      <c r="CU80" s="854"/>
      <c r="CV80" s="855"/>
      <c r="CW80" s="853"/>
      <c r="CX80" s="854"/>
      <c r="CY80" s="854"/>
      <c r="CZ80" s="854"/>
      <c r="DA80" s="855"/>
      <c r="DB80" s="853"/>
      <c r="DC80" s="854"/>
      <c r="DD80" s="854"/>
      <c r="DE80" s="854"/>
      <c r="DF80" s="855"/>
      <c r="DG80" s="853"/>
      <c r="DH80" s="854"/>
      <c r="DI80" s="854"/>
      <c r="DJ80" s="854"/>
      <c r="DK80" s="855"/>
      <c r="DL80" s="853"/>
      <c r="DM80" s="854"/>
      <c r="DN80" s="854"/>
      <c r="DO80" s="854"/>
      <c r="DP80" s="855"/>
      <c r="DQ80" s="853"/>
      <c r="DR80" s="854"/>
      <c r="DS80" s="854"/>
      <c r="DT80" s="854"/>
      <c r="DU80" s="855"/>
      <c r="DV80" s="849"/>
      <c r="DW80" s="850"/>
      <c r="DX80" s="850"/>
      <c r="DY80" s="850"/>
      <c r="DZ80" s="851"/>
      <c r="EA80" s="212"/>
    </row>
    <row r="81" spans="1:131" ht="26.25" customHeight="1" x14ac:dyDescent="0.2">
      <c r="A81" s="220">
        <v>14</v>
      </c>
      <c r="B81" s="710"/>
      <c r="C81" s="711"/>
      <c r="D81" s="711"/>
      <c r="E81" s="711"/>
      <c r="F81" s="711"/>
      <c r="G81" s="711"/>
      <c r="H81" s="711"/>
      <c r="I81" s="711"/>
      <c r="J81" s="711"/>
      <c r="K81" s="711"/>
      <c r="L81" s="711"/>
      <c r="M81" s="711"/>
      <c r="N81" s="711"/>
      <c r="O81" s="711"/>
      <c r="P81" s="712"/>
      <c r="Q81" s="865"/>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8"/>
      <c r="BA81" s="828"/>
      <c r="BB81" s="828"/>
      <c r="BC81" s="828"/>
      <c r="BD81" s="829"/>
      <c r="BE81" s="223"/>
      <c r="BF81" s="223"/>
      <c r="BG81" s="223"/>
      <c r="BH81" s="223"/>
      <c r="BI81" s="223"/>
      <c r="BJ81" s="223"/>
      <c r="BK81" s="223"/>
      <c r="BL81" s="223"/>
      <c r="BM81" s="223"/>
      <c r="BN81" s="223"/>
      <c r="BO81" s="223"/>
      <c r="BP81" s="223"/>
      <c r="BQ81" s="220">
        <v>75</v>
      </c>
      <c r="BR81" s="225"/>
      <c r="BS81" s="849"/>
      <c r="BT81" s="850"/>
      <c r="BU81" s="850"/>
      <c r="BV81" s="850"/>
      <c r="BW81" s="850"/>
      <c r="BX81" s="850"/>
      <c r="BY81" s="850"/>
      <c r="BZ81" s="850"/>
      <c r="CA81" s="850"/>
      <c r="CB81" s="850"/>
      <c r="CC81" s="850"/>
      <c r="CD81" s="850"/>
      <c r="CE81" s="850"/>
      <c r="CF81" s="850"/>
      <c r="CG81" s="852"/>
      <c r="CH81" s="853"/>
      <c r="CI81" s="854"/>
      <c r="CJ81" s="854"/>
      <c r="CK81" s="854"/>
      <c r="CL81" s="855"/>
      <c r="CM81" s="853"/>
      <c r="CN81" s="854"/>
      <c r="CO81" s="854"/>
      <c r="CP81" s="854"/>
      <c r="CQ81" s="855"/>
      <c r="CR81" s="853"/>
      <c r="CS81" s="854"/>
      <c r="CT81" s="854"/>
      <c r="CU81" s="854"/>
      <c r="CV81" s="855"/>
      <c r="CW81" s="853"/>
      <c r="CX81" s="854"/>
      <c r="CY81" s="854"/>
      <c r="CZ81" s="854"/>
      <c r="DA81" s="855"/>
      <c r="DB81" s="853"/>
      <c r="DC81" s="854"/>
      <c r="DD81" s="854"/>
      <c r="DE81" s="854"/>
      <c r="DF81" s="855"/>
      <c r="DG81" s="853"/>
      <c r="DH81" s="854"/>
      <c r="DI81" s="854"/>
      <c r="DJ81" s="854"/>
      <c r="DK81" s="855"/>
      <c r="DL81" s="853"/>
      <c r="DM81" s="854"/>
      <c r="DN81" s="854"/>
      <c r="DO81" s="854"/>
      <c r="DP81" s="855"/>
      <c r="DQ81" s="853"/>
      <c r="DR81" s="854"/>
      <c r="DS81" s="854"/>
      <c r="DT81" s="854"/>
      <c r="DU81" s="855"/>
      <c r="DV81" s="849"/>
      <c r="DW81" s="850"/>
      <c r="DX81" s="850"/>
      <c r="DY81" s="850"/>
      <c r="DZ81" s="851"/>
      <c r="EA81" s="212"/>
    </row>
    <row r="82" spans="1:131" ht="26.25" customHeight="1" x14ac:dyDescent="0.2">
      <c r="A82" s="220">
        <v>15</v>
      </c>
      <c r="B82" s="710"/>
      <c r="C82" s="711"/>
      <c r="D82" s="711"/>
      <c r="E82" s="711"/>
      <c r="F82" s="711"/>
      <c r="G82" s="711"/>
      <c r="H82" s="711"/>
      <c r="I82" s="711"/>
      <c r="J82" s="711"/>
      <c r="K82" s="711"/>
      <c r="L82" s="711"/>
      <c r="M82" s="711"/>
      <c r="N82" s="711"/>
      <c r="O82" s="711"/>
      <c r="P82" s="712"/>
      <c r="Q82" s="865"/>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8"/>
      <c r="BA82" s="828"/>
      <c r="BB82" s="828"/>
      <c r="BC82" s="828"/>
      <c r="BD82" s="829"/>
      <c r="BE82" s="223"/>
      <c r="BF82" s="223"/>
      <c r="BG82" s="223"/>
      <c r="BH82" s="223"/>
      <c r="BI82" s="223"/>
      <c r="BJ82" s="223"/>
      <c r="BK82" s="223"/>
      <c r="BL82" s="223"/>
      <c r="BM82" s="223"/>
      <c r="BN82" s="223"/>
      <c r="BO82" s="223"/>
      <c r="BP82" s="223"/>
      <c r="BQ82" s="220">
        <v>76</v>
      </c>
      <c r="BR82" s="225"/>
      <c r="BS82" s="849"/>
      <c r="BT82" s="850"/>
      <c r="BU82" s="850"/>
      <c r="BV82" s="850"/>
      <c r="BW82" s="850"/>
      <c r="BX82" s="850"/>
      <c r="BY82" s="850"/>
      <c r="BZ82" s="850"/>
      <c r="CA82" s="850"/>
      <c r="CB82" s="850"/>
      <c r="CC82" s="850"/>
      <c r="CD82" s="850"/>
      <c r="CE82" s="850"/>
      <c r="CF82" s="850"/>
      <c r="CG82" s="852"/>
      <c r="CH82" s="853"/>
      <c r="CI82" s="854"/>
      <c r="CJ82" s="854"/>
      <c r="CK82" s="854"/>
      <c r="CL82" s="855"/>
      <c r="CM82" s="853"/>
      <c r="CN82" s="854"/>
      <c r="CO82" s="854"/>
      <c r="CP82" s="854"/>
      <c r="CQ82" s="855"/>
      <c r="CR82" s="853"/>
      <c r="CS82" s="854"/>
      <c r="CT82" s="854"/>
      <c r="CU82" s="854"/>
      <c r="CV82" s="855"/>
      <c r="CW82" s="853"/>
      <c r="CX82" s="854"/>
      <c r="CY82" s="854"/>
      <c r="CZ82" s="854"/>
      <c r="DA82" s="855"/>
      <c r="DB82" s="853"/>
      <c r="DC82" s="854"/>
      <c r="DD82" s="854"/>
      <c r="DE82" s="854"/>
      <c r="DF82" s="855"/>
      <c r="DG82" s="853"/>
      <c r="DH82" s="854"/>
      <c r="DI82" s="854"/>
      <c r="DJ82" s="854"/>
      <c r="DK82" s="855"/>
      <c r="DL82" s="853"/>
      <c r="DM82" s="854"/>
      <c r="DN82" s="854"/>
      <c r="DO82" s="854"/>
      <c r="DP82" s="855"/>
      <c r="DQ82" s="853"/>
      <c r="DR82" s="854"/>
      <c r="DS82" s="854"/>
      <c r="DT82" s="854"/>
      <c r="DU82" s="855"/>
      <c r="DV82" s="849"/>
      <c r="DW82" s="850"/>
      <c r="DX82" s="850"/>
      <c r="DY82" s="850"/>
      <c r="DZ82" s="851"/>
      <c r="EA82" s="212"/>
    </row>
    <row r="83" spans="1:131" ht="26.25" customHeight="1" x14ac:dyDescent="0.2">
      <c r="A83" s="220">
        <v>16</v>
      </c>
      <c r="B83" s="710"/>
      <c r="C83" s="711"/>
      <c r="D83" s="711"/>
      <c r="E83" s="711"/>
      <c r="F83" s="711"/>
      <c r="G83" s="711"/>
      <c r="H83" s="711"/>
      <c r="I83" s="711"/>
      <c r="J83" s="711"/>
      <c r="K83" s="711"/>
      <c r="L83" s="711"/>
      <c r="M83" s="711"/>
      <c r="N83" s="711"/>
      <c r="O83" s="711"/>
      <c r="P83" s="712"/>
      <c r="Q83" s="865"/>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8"/>
      <c r="BA83" s="828"/>
      <c r="BB83" s="828"/>
      <c r="BC83" s="828"/>
      <c r="BD83" s="829"/>
      <c r="BE83" s="223"/>
      <c r="BF83" s="223"/>
      <c r="BG83" s="223"/>
      <c r="BH83" s="223"/>
      <c r="BI83" s="223"/>
      <c r="BJ83" s="223"/>
      <c r="BK83" s="223"/>
      <c r="BL83" s="223"/>
      <c r="BM83" s="223"/>
      <c r="BN83" s="223"/>
      <c r="BO83" s="223"/>
      <c r="BP83" s="223"/>
      <c r="BQ83" s="220">
        <v>77</v>
      </c>
      <c r="BR83" s="225"/>
      <c r="BS83" s="849"/>
      <c r="BT83" s="850"/>
      <c r="BU83" s="850"/>
      <c r="BV83" s="850"/>
      <c r="BW83" s="850"/>
      <c r="BX83" s="850"/>
      <c r="BY83" s="850"/>
      <c r="BZ83" s="850"/>
      <c r="CA83" s="850"/>
      <c r="CB83" s="850"/>
      <c r="CC83" s="850"/>
      <c r="CD83" s="850"/>
      <c r="CE83" s="850"/>
      <c r="CF83" s="850"/>
      <c r="CG83" s="852"/>
      <c r="CH83" s="853"/>
      <c r="CI83" s="854"/>
      <c r="CJ83" s="854"/>
      <c r="CK83" s="854"/>
      <c r="CL83" s="855"/>
      <c r="CM83" s="853"/>
      <c r="CN83" s="854"/>
      <c r="CO83" s="854"/>
      <c r="CP83" s="854"/>
      <c r="CQ83" s="855"/>
      <c r="CR83" s="853"/>
      <c r="CS83" s="854"/>
      <c r="CT83" s="854"/>
      <c r="CU83" s="854"/>
      <c r="CV83" s="855"/>
      <c r="CW83" s="853"/>
      <c r="CX83" s="854"/>
      <c r="CY83" s="854"/>
      <c r="CZ83" s="854"/>
      <c r="DA83" s="855"/>
      <c r="DB83" s="853"/>
      <c r="DC83" s="854"/>
      <c r="DD83" s="854"/>
      <c r="DE83" s="854"/>
      <c r="DF83" s="855"/>
      <c r="DG83" s="853"/>
      <c r="DH83" s="854"/>
      <c r="DI83" s="854"/>
      <c r="DJ83" s="854"/>
      <c r="DK83" s="855"/>
      <c r="DL83" s="853"/>
      <c r="DM83" s="854"/>
      <c r="DN83" s="854"/>
      <c r="DO83" s="854"/>
      <c r="DP83" s="855"/>
      <c r="DQ83" s="853"/>
      <c r="DR83" s="854"/>
      <c r="DS83" s="854"/>
      <c r="DT83" s="854"/>
      <c r="DU83" s="855"/>
      <c r="DV83" s="849"/>
      <c r="DW83" s="850"/>
      <c r="DX83" s="850"/>
      <c r="DY83" s="850"/>
      <c r="DZ83" s="851"/>
      <c r="EA83" s="212"/>
    </row>
    <row r="84" spans="1:131" ht="26.25" customHeight="1" x14ac:dyDescent="0.2">
      <c r="A84" s="220">
        <v>17</v>
      </c>
      <c r="B84" s="710"/>
      <c r="C84" s="711"/>
      <c r="D84" s="711"/>
      <c r="E84" s="711"/>
      <c r="F84" s="711"/>
      <c r="G84" s="711"/>
      <c r="H84" s="711"/>
      <c r="I84" s="711"/>
      <c r="J84" s="711"/>
      <c r="K84" s="711"/>
      <c r="L84" s="711"/>
      <c r="M84" s="711"/>
      <c r="N84" s="711"/>
      <c r="O84" s="711"/>
      <c r="P84" s="712"/>
      <c r="Q84" s="865"/>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8"/>
      <c r="BA84" s="828"/>
      <c r="BB84" s="828"/>
      <c r="BC84" s="828"/>
      <c r="BD84" s="829"/>
      <c r="BE84" s="223"/>
      <c r="BF84" s="223"/>
      <c r="BG84" s="223"/>
      <c r="BH84" s="223"/>
      <c r="BI84" s="223"/>
      <c r="BJ84" s="223"/>
      <c r="BK84" s="223"/>
      <c r="BL84" s="223"/>
      <c r="BM84" s="223"/>
      <c r="BN84" s="223"/>
      <c r="BO84" s="223"/>
      <c r="BP84" s="223"/>
      <c r="BQ84" s="220">
        <v>78</v>
      </c>
      <c r="BR84" s="225"/>
      <c r="BS84" s="849"/>
      <c r="BT84" s="850"/>
      <c r="BU84" s="850"/>
      <c r="BV84" s="850"/>
      <c r="BW84" s="850"/>
      <c r="BX84" s="850"/>
      <c r="BY84" s="850"/>
      <c r="BZ84" s="850"/>
      <c r="CA84" s="850"/>
      <c r="CB84" s="850"/>
      <c r="CC84" s="850"/>
      <c r="CD84" s="850"/>
      <c r="CE84" s="850"/>
      <c r="CF84" s="850"/>
      <c r="CG84" s="852"/>
      <c r="CH84" s="853"/>
      <c r="CI84" s="854"/>
      <c r="CJ84" s="854"/>
      <c r="CK84" s="854"/>
      <c r="CL84" s="855"/>
      <c r="CM84" s="853"/>
      <c r="CN84" s="854"/>
      <c r="CO84" s="854"/>
      <c r="CP84" s="854"/>
      <c r="CQ84" s="855"/>
      <c r="CR84" s="853"/>
      <c r="CS84" s="854"/>
      <c r="CT84" s="854"/>
      <c r="CU84" s="854"/>
      <c r="CV84" s="855"/>
      <c r="CW84" s="853"/>
      <c r="CX84" s="854"/>
      <c r="CY84" s="854"/>
      <c r="CZ84" s="854"/>
      <c r="DA84" s="855"/>
      <c r="DB84" s="853"/>
      <c r="DC84" s="854"/>
      <c r="DD84" s="854"/>
      <c r="DE84" s="854"/>
      <c r="DF84" s="855"/>
      <c r="DG84" s="853"/>
      <c r="DH84" s="854"/>
      <c r="DI84" s="854"/>
      <c r="DJ84" s="854"/>
      <c r="DK84" s="855"/>
      <c r="DL84" s="853"/>
      <c r="DM84" s="854"/>
      <c r="DN84" s="854"/>
      <c r="DO84" s="854"/>
      <c r="DP84" s="855"/>
      <c r="DQ84" s="853"/>
      <c r="DR84" s="854"/>
      <c r="DS84" s="854"/>
      <c r="DT84" s="854"/>
      <c r="DU84" s="855"/>
      <c r="DV84" s="849"/>
      <c r="DW84" s="850"/>
      <c r="DX84" s="850"/>
      <c r="DY84" s="850"/>
      <c r="DZ84" s="851"/>
      <c r="EA84" s="212"/>
    </row>
    <row r="85" spans="1:131" ht="26.25" customHeight="1" x14ac:dyDescent="0.2">
      <c r="A85" s="220">
        <v>18</v>
      </c>
      <c r="B85" s="710"/>
      <c r="C85" s="711"/>
      <c r="D85" s="711"/>
      <c r="E85" s="711"/>
      <c r="F85" s="711"/>
      <c r="G85" s="711"/>
      <c r="H85" s="711"/>
      <c r="I85" s="711"/>
      <c r="J85" s="711"/>
      <c r="K85" s="711"/>
      <c r="L85" s="711"/>
      <c r="M85" s="711"/>
      <c r="N85" s="711"/>
      <c r="O85" s="711"/>
      <c r="P85" s="712"/>
      <c r="Q85" s="865"/>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8"/>
      <c r="BA85" s="828"/>
      <c r="BB85" s="828"/>
      <c r="BC85" s="828"/>
      <c r="BD85" s="829"/>
      <c r="BE85" s="223"/>
      <c r="BF85" s="223"/>
      <c r="BG85" s="223"/>
      <c r="BH85" s="223"/>
      <c r="BI85" s="223"/>
      <c r="BJ85" s="223"/>
      <c r="BK85" s="223"/>
      <c r="BL85" s="223"/>
      <c r="BM85" s="223"/>
      <c r="BN85" s="223"/>
      <c r="BO85" s="223"/>
      <c r="BP85" s="223"/>
      <c r="BQ85" s="220">
        <v>79</v>
      </c>
      <c r="BR85" s="225"/>
      <c r="BS85" s="849"/>
      <c r="BT85" s="850"/>
      <c r="BU85" s="850"/>
      <c r="BV85" s="850"/>
      <c r="BW85" s="850"/>
      <c r="BX85" s="850"/>
      <c r="BY85" s="850"/>
      <c r="BZ85" s="850"/>
      <c r="CA85" s="850"/>
      <c r="CB85" s="850"/>
      <c r="CC85" s="850"/>
      <c r="CD85" s="850"/>
      <c r="CE85" s="850"/>
      <c r="CF85" s="850"/>
      <c r="CG85" s="852"/>
      <c r="CH85" s="853"/>
      <c r="CI85" s="854"/>
      <c r="CJ85" s="854"/>
      <c r="CK85" s="854"/>
      <c r="CL85" s="855"/>
      <c r="CM85" s="853"/>
      <c r="CN85" s="854"/>
      <c r="CO85" s="854"/>
      <c r="CP85" s="854"/>
      <c r="CQ85" s="855"/>
      <c r="CR85" s="853"/>
      <c r="CS85" s="854"/>
      <c r="CT85" s="854"/>
      <c r="CU85" s="854"/>
      <c r="CV85" s="855"/>
      <c r="CW85" s="853"/>
      <c r="CX85" s="854"/>
      <c r="CY85" s="854"/>
      <c r="CZ85" s="854"/>
      <c r="DA85" s="855"/>
      <c r="DB85" s="853"/>
      <c r="DC85" s="854"/>
      <c r="DD85" s="854"/>
      <c r="DE85" s="854"/>
      <c r="DF85" s="855"/>
      <c r="DG85" s="853"/>
      <c r="DH85" s="854"/>
      <c r="DI85" s="854"/>
      <c r="DJ85" s="854"/>
      <c r="DK85" s="855"/>
      <c r="DL85" s="853"/>
      <c r="DM85" s="854"/>
      <c r="DN85" s="854"/>
      <c r="DO85" s="854"/>
      <c r="DP85" s="855"/>
      <c r="DQ85" s="853"/>
      <c r="DR85" s="854"/>
      <c r="DS85" s="854"/>
      <c r="DT85" s="854"/>
      <c r="DU85" s="855"/>
      <c r="DV85" s="849"/>
      <c r="DW85" s="850"/>
      <c r="DX85" s="850"/>
      <c r="DY85" s="850"/>
      <c r="DZ85" s="851"/>
      <c r="EA85" s="212"/>
    </row>
    <row r="86" spans="1:131" ht="26.25" customHeight="1" x14ac:dyDescent="0.2">
      <c r="A86" s="220">
        <v>19</v>
      </c>
      <c r="B86" s="710"/>
      <c r="C86" s="711"/>
      <c r="D86" s="711"/>
      <c r="E86" s="711"/>
      <c r="F86" s="711"/>
      <c r="G86" s="711"/>
      <c r="H86" s="711"/>
      <c r="I86" s="711"/>
      <c r="J86" s="711"/>
      <c r="K86" s="711"/>
      <c r="L86" s="711"/>
      <c r="M86" s="711"/>
      <c r="N86" s="711"/>
      <c r="O86" s="711"/>
      <c r="P86" s="712"/>
      <c r="Q86" s="865"/>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8"/>
      <c r="BA86" s="828"/>
      <c r="BB86" s="828"/>
      <c r="BC86" s="828"/>
      <c r="BD86" s="829"/>
      <c r="BE86" s="223"/>
      <c r="BF86" s="223"/>
      <c r="BG86" s="223"/>
      <c r="BH86" s="223"/>
      <c r="BI86" s="223"/>
      <c r="BJ86" s="223"/>
      <c r="BK86" s="223"/>
      <c r="BL86" s="223"/>
      <c r="BM86" s="223"/>
      <c r="BN86" s="223"/>
      <c r="BO86" s="223"/>
      <c r="BP86" s="223"/>
      <c r="BQ86" s="220">
        <v>80</v>
      </c>
      <c r="BR86" s="225"/>
      <c r="BS86" s="849"/>
      <c r="BT86" s="850"/>
      <c r="BU86" s="850"/>
      <c r="BV86" s="850"/>
      <c r="BW86" s="850"/>
      <c r="BX86" s="850"/>
      <c r="BY86" s="850"/>
      <c r="BZ86" s="850"/>
      <c r="CA86" s="850"/>
      <c r="CB86" s="850"/>
      <c r="CC86" s="850"/>
      <c r="CD86" s="850"/>
      <c r="CE86" s="850"/>
      <c r="CF86" s="850"/>
      <c r="CG86" s="852"/>
      <c r="CH86" s="853"/>
      <c r="CI86" s="854"/>
      <c r="CJ86" s="854"/>
      <c r="CK86" s="854"/>
      <c r="CL86" s="855"/>
      <c r="CM86" s="853"/>
      <c r="CN86" s="854"/>
      <c r="CO86" s="854"/>
      <c r="CP86" s="854"/>
      <c r="CQ86" s="855"/>
      <c r="CR86" s="853"/>
      <c r="CS86" s="854"/>
      <c r="CT86" s="854"/>
      <c r="CU86" s="854"/>
      <c r="CV86" s="855"/>
      <c r="CW86" s="853"/>
      <c r="CX86" s="854"/>
      <c r="CY86" s="854"/>
      <c r="CZ86" s="854"/>
      <c r="DA86" s="855"/>
      <c r="DB86" s="853"/>
      <c r="DC86" s="854"/>
      <c r="DD86" s="854"/>
      <c r="DE86" s="854"/>
      <c r="DF86" s="855"/>
      <c r="DG86" s="853"/>
      <c r="DH86" s="854"/>
      <c r="DI86" s="854"/>
      <c r="DJ86" s="854"/>
      <c r="DK86" s="855"/>
      <c r="DL86" s="853"/>
      <c r="DM86" s="854"/>
      <c r="DN86" s="854"/>
      <c r="DO86" s="854"/>
      <c r="DP86" s="855"/>
      <c r="DQ86" s="853"/>
      <c r="DR86" s="854"/>
      <c r="DS86" s="854"/>
      <c r="DT86" s="854"/>
      <c r="DU86" s="855"/>
      <c r="DV86" s="849"/>
      <c r="DW86" s="850"/>
      <c r="DX86" s="850"/>
      <c r="DY86" s="850"/>
      <c r="DZ86" s="851"/>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9"/>
      <c r="BT87" s="850"/>
      <c r="BU87" s="850"/>
      <c r="BV87" s="850"/>
      <c r="BW87" s="850"/>
      <c r="BX87" s="850"/>
      <c r="BY87" s="850"/>
      <c r="BZ87" s="850"/>
      <c r="CA87" s="850"/>
      <c r="CB87" s="850"/>
      <c r="CC87" s="850"/>
      <c r="CD87" s="850"/>
      <c r="CE87" s="850"/>
      <c r="CF87" s="850"/>
      <c r="CG87" s="852"/>
      <c r="CH87" s="853"/>
      <c r="CI87" s="854"/>
      <c r="CJ87" s="854"/>
      <c r="CK87" s="854"/>
      <c r="CL87" s="855"/>
      <c r="CM87" s="853"/>
      <c r="CN87" s="854"/>
      <c r="CO87" s="854"/>
      <c r="CP87" s="854"/>
      <c r="CQ87" s="855"/>
      <c r="CR87" s="853"/>
      <c r="CS87" s="854"/>
      <c r="CT87" s="854"/>
      <c r="CU87" s="854"/>
      <c r="CV87" s="855"/>
      <c r="CW87" s="853"/>
      <c r="CX87" s="854"/>
      <c r="CY87" s="854"/>
      <c r="CZ87" s="854"/>
      <c r="DA87" s="855"/>
      <c r="DB87" s="853"/>
      <c r="DC87" s="854"/>
      <c r="DD87" s="854"/>
      <c r="DE87" s="854"/>
      <c r="DF87" s="855"/>
      <c r="DG87" s="853"/>
      <c r="DH87" s="854"/>
      <c r="DI87" s="854"/>
      <c r="DJ87" s="854"/>
      <c r="DK87" s="855"/>
      <c r="DL87" s="853"/>
      <c r="DM87" s="854"/>
      <c r="DN87" s="854"/>
      <c r="DO87" s="854"/>
      <c r="DP87" s="855"/>
      <c r="DQ87" s="853"/>
      <c r="DR87" s="854"/>
      <c r="DS87" s="854"/>
      <c r="DT87" s="854"/>
      <c r="DU87" s="855"/>
      <c r="DV87" s="849"/>
      <c r="DW87" s="850"/>
      <c r="DX87" s="850"/>
      <c r="DY87" s="850"/>
      <c r="DZ87" s="851"/>
      <c r="EA87" s="212"/>
    </row>
    <row r="88" spans="1:131" ht="26.25" customHeight="1" thickBot="1" x14ac:dyDescent="0.25">
      <c r="A88" s="222" t="s">
        <v>379</v>
      </c>
      <c r="B88" s="789" t="s">
        <v>406</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35">
        <v>3288</v>
      </c>
      <c r="AG88" s="835"/>
      <c r="AH88" s="835"/>
      <c r="AI88" s="835"/>
      <c r="AJ88" s="835"/>
      <c r="AK88" s="843"/>
      <c r="AL88" s="843"/>
      <c r="AM88" s="843"/>
      <c r="AN88" s="843"/>
      <c r="AO88" s="843"/>
      <c r="AP88" s="835">
        <v>496</v>
      </c>
      <c r="AQ88" s="835"/>
      <c r="AR88" s="835"/>
      <c r="AS88" s="835"/>
      <c r="AT88" s="835"/>
      <c r="AU88" s="835"/>
      <c r="AV88" s="835"/>
      <c r="AW88" s="835"/>
      <c r="AX88" s="835"/>
      <c r="AY88" s="835"/>
      <c r="AZ88" s="837"/>
      <c r="BA88" s="837"/>
      <c r="BB88" s="837"/>
      <c r="BC88" s="837"/>
      <c r="BD88" s="838"/>
      <c r="BE88" s="223"/>
      <c r="BF88" s="223"/>
      <c r="BG88" s="223"/>
      <c r="BH88" s="223"/>
      <c r="BI88" s="223"/>
      <c r="BJ88" s="223"/>
      <c r="BK88" s="223"/>
      <c r="BL88" s="223"/>
      <c r="BM88" s="223"/>
      <c r="BN88" s="223"/>
      <c r="BO88" s="223"/>
      <c r="BP88" s="223"/>
      <c r="BQ88" s="220">
        <v>82</v>
      </c>
      <c r="BR88" s="225"/>
      <c r="BS88" s="849"/>
      <c r="BT88" s="850"/>
      <c r="BU88" s="850"/>
      <c r="BV88" s="850"/>
      <c r="BW88" s="850"/>
      <c r="BX88" s="850"/>
      <c r="BY88" s="850"/>
      <c r="BZ88" s="850"/>
      <c r="CA88" s="850"/>
      <c r="CB88" s="850"/>
      <c r="CC88" s="850"/>
      <c r="CD88" s="850"/>
      <c r="CE88" s="850"/>
      <c r="CF88" s="850"/>
      <c r="CG88" s="852"/>
      <c r="CH88" s="853"/>
      <c r="CI88" s="854"/>
      <c r="CJ88" s="854"/>
      <c r="CK88" s="854"/>
      <c r="CL88" s="855"/>
      <c r="CM88" s="853"/>
      <c r="CN88" s="854"/>
      <c r="CO88" s="854"/>
      <c r="CP88" s="854"/>
      <c r="CQ88" s="855"/>
      <c r="CR88" s="853"/>
      <c r="CS88" s="854"/>
      <c r="CT88" s="854"/>
      <c r="CU88" s="854"/>
      <c r="CV88" s="855"/>
      <c r="CW88" s="853"/>
      <c r="CX88" s="854"/>
      <c r="CY88" s="854"/>
      <c r="CZ88" s="854"/>
      <c r="DA88" s="855"/>
      <c r="DB88" s="853"/>
      <c r="DC88" s="854"/>
      <c r="DD88" s="854"/>
      <c r="DE88" s="854"/>
      <c r="DF88" s="855"/>
      <c r="DG88" s="853"/>
      <c r="DH88" s="854"/>
      <c r="DI88" s="854"/>
      <c r="DJ88" s="854"/>
      <c r="DK88" s="855"/>
      <c r="DL88" s="853"/>
      <c r="DM88" s="854"/>
      <c r="DN88" s="854"/>
      <c r="DO88" s="854"/>
      <c r="DP88" s="855"/>
      <c r="DQ88" s="853"/>
      <c r="DR88" s="854"/>
      <c r="DS88" s="854"/>
      <c r="DT88" s="854"/>
      <c r="DU88" s="855"/>
      <c r="DV88" s="849"/>
      <c r="DW88" s="850"/>
      <c r="DX88" s="850"/>
      <c r="DY88" s="850"/>
      <c r="DZ88" s="85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9"/>
      <c r="BT89" s="850"/>
      <c r="BU89" s="850"/>
      <c r="BV89" s="850"/>
      <c r="BW89" s="850"/>
      <c r="BX89" s="850"/>
      <c r="BY89" s="850"/>
      <c r="BZ89" s="850"/>
      <c r="CA89" s="850"/>
      <c r="CB89" s="850"/>
      <c r="CC89" s="850"/>
      <c r="CD89" s="850"/>
      <c r="CE89" s="850"/>
      <c r="CF89" s="850"/>
      <c r="CG89" s="852"/>
      <c r="CH89" s="853"/>
      <c r="CI89" s="854"/>
      <c r="CJ89" s="854"/>
      <c r="CK89" s="854"/>
      <c r="CL89" s="855"/>
      <c r="CM89" s="853"/>
      <c r="CN89" s="854"/>
      <c r="CO89" s="854"/>
      <c r="CP89" s="854"/>
      <c r="CQ89" s="855"/>
      <c r="CR89" s="853"/>
      <c r="CS89" s="854"/>
      <c r="CT89" s="854"/>
      <c r="CU89" s="854"/>
      <c r="CV89" s="855"/>
      <c r="CW89" s="853"/>
      <c r="CX89" s="854"/>
      <c r="CY89" s="854"/>
      <c r="CZ89" s="854"/>
      <c r="DA89" s="855"/>
      <c r="DB89" s="853"/>
      <c r="DC89" s="854"/>
      <c r="DD89" s="854"/>
      <c r="DE89" s="854"/>
      <c r="DF89" s="855"/>
      <c r="DG89" s="853"/>
      <c r="DH89" s="854"/>
      <c r="DI89" s="854"/>
      <c r="DJ89" s="854"/>
      <c r="DK89" s="855"/>
      <c r="DL89" s="853"/>
      <c r="DM89" s="854"/>
      <c r="DN89" s="854"/>
      <c r="DO89" s="854"/>
      <c r="DP89" s="855"/>
      <c r="DQ89" s="853"/>
      <c r="DR89" s="854"/>
      <c r="DS89" s="854"/>
      <c r="DT89" s="854"/>
      <c r="DU89" s="855"/>
      <c r="DV89" s="849"/>
      <c r="DW89" s="850"/>
      <c r="DX89" s="850"/>
      <c r="DY89" s="850"/>
      <c r="DZ89" s="85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9"/>
      <c r="BT90" s="850"/>
      <c r="BU90" s="850"/>
      <c r="BV90" s="850"/>
      <c r="BW90" s="850"/>
      <c r="BX90" s="850"/>
      <c r="BY90" s="850"/>
      <c r="BZ90" s="850"/>
      <c r="CA90" s="850"/>
      <c r="CB90" s="850"/>
      <c r="CC90" s="850"/>
      <c r="CD90" s="850"/>
      <c r="CE90" s="850"/>
      <c r="CF90" s="850"/>
      <c r="CG90" s="852"/>
      <c r="CH90" s="853"/>
      <c r="CI90" s="854"/>
      <c r="CJ90" s="854"/>
      <c r="CK90" s="854"/>
      <c r="CL90" s="855"/>
      <c r="CM90" s="853"/>
      <c r="CN90" s="854"/>
      <c r="CO90" s="854"/>
      <c r="CP90" s="854"/>
      <c r="CQ90" s="855"/>
      <c r="CR90" s="853"/>
      <c r="CS90" s="854"/>
      <c r="CT90" s="854"/>
      <c r="CU90" s="854"/>
      <c r="CV90" s="855"/>
      <c r="CW90" s="853"/>
      <c r="CX90" s="854"/>
      <c r="CY90" s="854"/>
      <c r="CZ90" s="854"/>
      <c r="DA90" s="855"/>
      <c r="DB90" s="853"/>
      <c r="DC90" s="854"/>
      <c r="DD90" s="854"/>
      <c r="DE90" s="854"/>
      <c r="DF90" s="855"/>
      <c r="DG90" s="853"/>
      <c r="DH90" s="854"/>
      <c r="DI90" s="854"/>
      <c r="DJ90" s="854"/>
      <c r="DK90" s="855"/>
      <c r="DL90" s="853"/>
      <c r="DM90" s="854"/>
      <c r="DN90" s="854"/>
      <c r="DO90" s="854"/>
      <c r="DP90" s="855"/>
      <c r="DQ90" s="853"/>
      <c r="DR90" s="854"/>
      <c r="DS90" s="854"/>
      <c r="DT90" s="854"/>
      <c r="DU90" s="855"/>
      <c r="DV90" s="849"/>
      <c r="DW90" s="850"/>
      <c r="DX90" s="850"/>
      <c r="DY90" s="850"/>
      <c r="DZ90" s="85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9"/>
      <c r="BT91" s="850"/>
      <c r="BU91" s="850"/>
      <c r="BV91" s="850"/>
      <c r="BW91" s="850"/>
      <c r="BX91" s="850"/>
      <c r="BY91" s="850"/>
      <c r="BZ91" s="850"/>
      <c r="CA91" s="850"/>
      <c r="CB91" s="850"/>
      <c r="CC91" s="850"/>
      <c r="CD91" s="850"/>
      <c r="CE91" s="850"/>
      <c r="CF91" s="850"/>
      <c r="CG91" s="852"/>
      <c r="CH91" s="853"/>
      <c r="CI91" s="854"/>
      <c r="CJ91" s="854"/>
      <c r="CK91" s="854"/>
      <c r="CL91" s="855"/>
      <c r="CM91" s="853"/>
      <c r="CN91" s="854"/>
      <c r="CO91" s="854"/>
      <c r="CP91" s="854"/>
      <c r="CQ91" s="855"/>
      <c r="CR91" s="853"/>
      <c r="CS91" s="854"/>
      <c r="CT91" s="854"/>
      <c r="CU91" s="854"/>
      <c r="CV91" s="855"/>
      <c r="CW91" s="853"/>
      <c r="CX91" s="854"/>
      <c r="CY91" s="854"/>
      <c r="CZ91" s="854"/>
      <c r="DA91" s="855"/>
      <c r="DB91" s="853"/>
      <c r="DC91" s="854"/>
      <c r="DD91" s="854"/>
      <c r="DE91" s="854"/>
      <c r="DF91" s="855"/>
      <c r="DG91" s="853"/>
      <c r="DH91" s="854"/>
      <c r="DI91" s="854"/>
      <c r="DJ91" s="854"/>
      <c r="DK91" s="855"/>
      <c r="DL91" s="853"/>
      <c r="DM91" s="854"/>
      <c r="DN91" s="854"/>
      <c r="DO91" s="854"/>
      <c r="DP91" s="855"/>
      <c r="DQ91" s="853"/>
      <c r="DR91" s="854"/>
      <c r="DS91" s="854"/>
      <c r="DT91" s="854"/>
      <c r="DU91" s="855"/>
      <c r="DV91" s="849"/>
      <c r="DW91" s="850"/>
      <c r="DX91" s="850"/>
      <c r="DY91" s="850"/>
      <c r="DZ91" s="85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9"/>
      <c r="BT92" s="850"/>
      <c r="BU92" s="850"/>
      <c r="BV92" s="850"/>
      <c r="BW92" s="850"/>
      <c r="BX92" s="850"/>
      <c r="BY92" s="850"/>
      <c r="BZ92" s="850"/>
      <c r="CA92" s="850"/>
      <c r="CB92" s="850"/>
      <c r="CC92" s="850"/>
      <c r="CD92" s="850"/>
      <c r="CE92" s="850"/>
      <c r="CF92" s="850"/>
      <c r="CG92" s="852"/>
      <c r="CH92" s="853"/>
      <c r="CI92" s="854"/>
      <c r="CJ92" s="854"/>
      <c r="CK92" s="854"/>
      <c r="CL92" s="855"/>
      <c r="CM92" s="853"/>
      <c r="CN92" s="854"/>
      <c r="CO92" s="854"/>
      <c r="CP92" s="854"/>
      <c r="CQ92" s="855"/>
      <c r="CR92" s="853"/>
      <c r="CS92" s="854"/>
      <c r="CT92" s="854"/>
      <c r="CU92" s="854"/>
      <c r="CV92" s="855"/>
      <c r="CW92" s="853"/>
      <c r="CX92" s="854"/>
      <c r="CY92" s="854"/>
      <c r="CZ92" s="854"/>
      <c r="DA92" s="855"/>
      <c r="DB92" s="853"/>
      <c r="DC92" s="854"/>
      <c r="DD92" s="854"/>
      <c r="DE92" s="854"/>
      <c r="DF92" s="855"/>
      <c r="DG92" s="853"/>
      <c r="DH92" s="854"/>
      <c r="DI92" s="854"/>
      <c r="DJ92" s="854"/>
      <c r="DK92" s="855"/>
      <c r="DL92" s="853"/>
      <c r="DM92" s="854"/>
      <c r="DN92" s="854"/>
      <c r="DO92" s="854"/>
      <c r="DP92" s="855"/>
      <c r="DQ92" s="853"/>
      <c r="DR92" s="854"/>
      <c r="DS92" s="854"/>
      <c r="DT92" s="854"/>
      <c r="DU92" s="855"/>
      <c r="DV92" s="849"/>
      <c r="DW92" s="850"/>
      <c r="DX92" s="850"/>
      <c r="DY92" s="850"/>
      <c r="DZ92" s="85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9"/>
      <c r="BT93" s="850"/>
      <c r="BU93" s="850"/>
      <c r="BV93" s="850"/>
      <c r="BW93" s="850"/>
      <c r="BX93" s="850"/>
      <c r="BY93" s="850"/>
      <c r="BZ93" s="850"/>
      <c r="CA93" s="850"/>
      <c r="CB93" s="850"/>
      <c r="CC93" s="850"/>
      <c r="CD93" s="850"/>
      <c r="CE93" s="850"/>
      <c r="CF93" s="850"/>
      <c r="CG93" s="852"/>
      <c r="CH93" s="853"/>
      <c r="CI93" s="854"/>
      <c r="CJ93" s="854"/>
      <c r="CK93" s="854"/>
      <c r="CL93" s="855"/>
      <c r="CM93" s="853"/>
      <c r="CN93" s="854"/>
      <c r="CO93" s="854"/>
      <c r="CP93" s="854"/>
      <c r="CQ93" s="855"/>
      <c r="CR93" s="853"/>
      <c r="CS93" s="854"/>
      <c r="CT93" s="854"/>
      <c r="CU93" s="854"/>
      <c r="CV93" s="855"/>
      <c r="CW93" s="853"/>
      <c r="CX93" s="854"/>
      <c r="CY93" s="854"/>
      <c r="CZ93" s="854"/>
      <c r="DA93" s="855"/>
      <c r="DB93" s="853"/>
      <c r="DC93" s="854"/>
      <c r="DD93" s="854"/>
      <c r="DE93" s="854"/>
      <c r="DF93" s="855"/>
      <c r="DG93" s="853"/>
      <c r="DH93" s="854"/>
      <c r="DI93" s="854"/>
      <c r="DJ93" s="854"/>
      <c r="DK93" s="855"/>
      <c r="DL93" s="853"/>
      <c r="DM93" s="854"/>
      <c r="DN93" s="854"/>
      <c r="DO93" s="854"/>
      <c r="DP93" s="855"/>
      <c r="DQ93" s="853"/>
      <c r="DR93" s="854"/>
      <c r="DS93" s="854"/>
      <c r="DT93" s="854"/>
      <c r="DU93" s="855"/>
      <c r="DV93" s="849"/>
      <c r="DW93" s="850"/>
      <c r="DX93" s="850"/>
      <c r="DY93" s="850"/>
      <c r="DZ93" s="85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9"/>
      <c r="BT94" s="850"/>
      <c r="BU94" s="850"/>
      <c r="BV94" s="850"/>
      <c r="BW94" s="850"/>
      <c r="BX94" s="850"/>
      <c r="BY94" s="850"/>
      <c r="BZ94" s="850"/>
      <c r="CA94" s="850"/>
      <c r="CB94" s="850"/>
      <c r="CC94" s="850"/>
      <c r="CD94" s="850"/>
      <c r="CE94" s="850"/>
      <c r="CF94" s="850"/>
      <c r="CG94" s="852"/>
      <c r="CH94" s="853"/>
      <c r="CI94" s="854"/>
      <c r="CJ94" s="854"/>
      <c r="CK94" s="854"/>
      <c r="CL94" s="855"/>
      <c r="CM94" s="853"/>
      <c r="CN94" s="854"/>
      <c r="CO94" s="854"/>
      <c r="CP94" s="854"/>
      <c r="CQ94" s="855"/>
      <c r="CR94" s="853"/>
      <c r="CS94" s="854"/>
      <c r="CT94" s="854"/>
      <c r="CU94" s="854"/>
      <c r="CV94" s="855"/>
      <c r="CW94" s="853"/>
      <c r="CX94" s="854"/>
      <c r="CY94" s="854"/>
      <c r="CZ94" s="854"/>
      <c r="DA94" s="855"/>
      <c r="DB94" s="853"/>
      <c r="DC94" s="854"/>
      <c r="DD94" s="854"/>
      <c r="DE94" s="854"/>
      <c r="DF94" s="855"/>
      <c r="DG94" s="853"/>
      <c r="DH94" s="854"/>
      <c r="DI94" s="854"/>
      <c r="DJ94" s="854"/>
      <c r="DK94" s="855"/>
      <c r="DL94" s="853"/>
      <c r="DM94" s="854"/>
      <c r="DN94" s="854"/>
      <c r="DO94" s="854"/>
      <c r="DP94" s="855"/>
      <c r="DQ94" s="853"/>
      <c r="DR94" s="854"/>
      <c r="DS94" s="854"/>
      <c r="DT94" s="854"/>
      <c r="DU94" s="855"/>
      <c r="DV94" s="849"/>
      <c r="DW94" s="850"/>
      <c r="DX94" s="850"/>
      <c r="DY94" s="850"/>
      <c r="DZ94" s="85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9"/>
      <c r="BT95" s="850"/>
      <c r="BU95" s="850"/>
      <c r="BV95" s="850"/>
      <c r="BW95" s="850"/>
      <c r="BX95" s="850"/>
      <c r="BY95" s="850"/>
      <c r="BZ95" s="850"/>
      <c r="CA95" s="850"/>
      <c r="CB95" s="850"/>
      <c r="CC95" s="850"/>
      <c r="CD95" s="850"/>
      <c r="CE95" s="850"/>
      <c r="CF95" s="850"/>
      <c r="CG95" s="852"/>
      <c r="CH95" s="853"/>
      <c r="CI95" s="854"/>
      <c r="CJ95" s="854"/>
      <c r="CK95" s="854"/>
      <c r="CL95" s="855"/>
      <c r="CM95" s="853"/>
      <c r="CN95" s="854"/>
      <c r="CO95" s="854"/>
      <c r="CP95" s="854"/>
      <c r="CQ95" s="855"/>
      <c r="CR95" s="853"/>
      <c r="CS95" s="854"/>
      <c r="CT95" s="854"/>
      <c r="CU95" s="854"/>
      <c r="CV95" s="855"/>
      <c r="CW95" s="853"/>
      <c r="CX95" s="854"/>
      <c r="CY95" s="854"/>
      <c r="CZ95" s="854"/>
      <c r="DA95" s="855"/>
      <c r="DB95" s="853"/>
      <c r="DC95" s="854"/>
      <c r="DD95" s="854"/>
      <c r="DE95" s="854"/>
      <c r="DF95" s="855"/>
      <c r="DG95" s="853"/>
      <c r="DH95" s="854"/>
      <c r="DI95" s="854"/>
      <c r="DJ95" s="854"/>
      <c r="DK95" s="855"/>
      <c r="DL95" s="853"/>
      <c r="DM95" s="854"/>
      <c r="DN95" s="854"/>
      <c r="DO95" s="854"/>
      <c r="DP95" s="855"/>
      <c r="DQ95" s="853"/>
      <c r="DR95" s="854"/>
      <c r="DS95" s="854"/>
      <c r="DT95" s="854"/>
      <c r="DU95" s="855"/>
      <c r="DV95" s="849"/>
      <c r="DW95" s="850"/>
      <c r="DX95" s="850"/>
      <c r="DY95" s="850"/>
      <c r="DZ95" s="85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9"/>
      <c r="BT96" s="850"/>
      <c r="BU96" s="850"/>
      <c r="BV96" s="850"/>
      <c r="BW96" s="850"/>
      <c r="BX96" s="850"/>
      <c r="BY96" s="850"/>
      <c r="BZ96" s="850"/>
      <c r="CA96" s="850"/>
      <c r="CB96" s="850"/>
      <c r="CC96" s="850"/>
      <c r="CD96" s="850"/>
      <c r="CE96" s="850"/>
      <c r="CF96" s="850"/>
      <c r="CG96" s="852"/>
      <c r="CH96" s="853"/>
      <c r="CI96" s="854"/>
      <c r="CJ96" s="854"/>
      <c r="CK96" s="854"/>
      <c r="CL96" s="855"/>
      <c r="CM96" s="853"/>
      <c r="CN96" s="854"/>
      <c r="CO96" s="854"/>
      <c r="CP96" s="854"/>
      <c r="CQ96" s="855"/>
      <c r="CR96" s="853"/>
      <c r="CS96" s="854"/>
      <c r="CT96" s="854"/>
      <c r="CU96" s="854"/>
      <c r="CV96" s="855"/>
      <c r="CW96" s="853"/>
      <c r="CX96" s="854"/>
      <c r="CY96" s="854"/>
      <c r="CZ96" s="854"/>
      <c r="DA96" s="855"/>
      <c r="DB96" s="853"/>
      <c r="DC96" s="854"/>
      <c r="DD96" s="854"/>
      <c r="DE96" s="854"/>
      <c r="DF96" s="855"/>
      <c r="DG96" s="853"/>
      <c r="DH96" s="854"/>
      <c r="DI96" s="854"/>
      <c r="DJ96" s="854"/>
      <c r="DK96" s="855"/>
      <c r="DL96" s="853"/>
      <c r="DM96" s="854"/>
      <c r="DN96" s="854"/>
      <c r="DO96" s="854"/>
      <c r="DP96" s="855"/>
      <c r="DQ96" s="853"/>
      <c r="DR96" s="854"/>
      <c r="DS96" s="854"/>
      <c r="DT96" s="854"/>
      <c r="DU96" s="855"/>
      <c r="DV96" s="849"/>
      <c r="DW96" s="850"/>
      <c r="DX96" s="850"/>
      <c r="DY96" s="850"/>
      <c r="DZ96" s="85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9"/>
      <c r="BT97" s="850"/>
      <c r="BU97" s="850"/>
      <c r="BV97" s="850"/>
      <c r="BW97" s="850"/>
      <c r="BX97" s="850"/>
      <c r="BY97" s="850"/>
      <c r="BZ97" s="850"/>
      <c r="CA97" s="850"/>
      <c r="CB97" s="850"/>
      <c r="CC97" s="850"/>
      <c r="CD97" s="850"/>
      <c r="CE97" s="850"/>
      <c r="CF97" s="850"/>
      <c r="CG97" s="852"/>
      <c r="CH97" s="853"/>
      <c r="CI97" s="854"/>
      <c r="CJ97" s="854"/>
      <c r="CK97" s="854"/>
      <c r="CL97" s="855"/>
      <c r="CM97" s="853"/>
      <c r="CN97" s="854"/>
      <c r="CO97" s="854"/>
      <c r="CP97" s="854"/>
      <c r="CQ97" s="855"/>
      <c r="CR97" s="853"/>
      <c r="CS97" s="854"/>
      <c r="CT97" s="854"/>
      <c r="CU97" s="854"/>
      <c r="CV97" s="855"/>
      <c r="CW97" s="853"/>
      <c r="CX97" s="854"/>
      <c r="CY97" s="854"/>
      <c r="CZ97" s="854"/>
      <c r="DA97" s="855"/>
      <c r="DB97" s="853"/>
      <c r="DC97" s="854"/>
      <c r="DD97" s="854"/>
      <c r="DE97" s="854"/>
      <c r="DF97" s="855"/>
      <c r="DG97" s="853"/>
      <c r="DH97" s="854"/>
      <c r="DI97" s="854"/>
      <c r="DJ97" s="854"/>
      <c r="DK97" s="855"/>
      <c r="DL97" s="853"/>
      <c r="DM97" s="854"/>
      <c r="DN97" s="854"/>
      <c r="DO97" s="854"/>
      <c r="DP97" s="855"/>
      <c r="DQ97" s="853"/>
      <c r="DR97" s="854"/>
      <c r="DS97" s="854"/>
      <c r="DT97" s="854"/>
      <c r="DU97" s="855"/>
      <c r="DV97" s="849"/>
      <c r="DW97" s="850"/>
      <c r="DX97" s="850"/>
      <c r="DY97" s="850"/>
      <c r="DZ97" s="85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9"/>
      <c r="BT98" s="850"/>
      <c r="BU98" s="850"/>
      <c r="BV98" s="850"/>
      <c r="BW98" s="850"/>
      <c r="BX98" s="850"/>
      <c r="BY98" s="850"/>
      <c r="BZ98" s="850"/>
      <c r="CA98" s="850"/>
      <c r="CB98" s="850"/>
      <c r="CC98" s="850"/>
      <c r="CD98" s="850"/>
      <c r="CE98" s="850"/>
      <c r="CF98" s="850"/>
      <c r="CG98" s="852"/>
      <c r="CH98" s="853"/>
      <c r="CI98" s="854"/>
      <c r="CJ98" s="854"/>
      <c r="CK98" s="854"/>
      <c r="CL98" s="855"/>
      <c r="CM98" s="853"/>
      <c r="CN98" s="854"/>
      <c r="CO98" s="854"/>
      <c r="CP98" s="854"/>
      <c r="CQ98" s="855"/>
      <c r="CR98" s="853"/>
      <c r="CS98" s="854"/>
      <c r="CT98" s="854"/>
      <c r="CU98" s="854"/>
      <c r="CV98" s="855"/>
      <c r="CW98" s="853"/>
      <c r="CX98" s="854"/>
      <c r="CY98" s="854"/>
      <c r="CZ98" s="854"/>
      <c r="DA98" s="855"/>
      <c r="DB98" s="853"/>
      <c r="DC98" s="854"/>
      <c r="DD98" s="854"/>
      <c r="DE98" s="854"/>
      <c r="DF98" s="855"/>
      <c r="DG98" s="853"/>
      <c r="DH98" s="854"/>
      <c r="DI98" s="854"/>
      <c r="DJ98" s="854"/>
      <c r="DK98" s="855"/>
      <c r="DL98" s="853"/>
      <c r="DM98" s="854"/>
      <c r="DN98" s="854"/>
      <c r="DO98" s="854"/>
      <c r="DP98" s="855"/>
      <c r="DQ98" s="853"/>
      <c r="DR98" s="854"/>
      <c r="DS98" s="854"/>
      <c r="DT98" s="854"/>
      <c r="DU98" s="855"/>
      <c r="DV98" s="849"/>
      <c r="DW98" s="850"/>
      <c r="DX98" s="850"/>
      <c r="DY98" s="850"/>
      <c r="DZ98" s="85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9"/>
      <c r="BT99" s="850"/>
      <c r="BU99" s="850"/>
      <c r="BV99" s="850"/>
      <c r="BW99" s="850"/>
      <c r="BX99" s="850"/>
      <c r="BY99" s="850"/>
      <c r="BZ99" s="850"/>
      <c r="CA99" s="850"/>
      <c r="CB99" s="850"/>
      <c r="CC99" s="850"/>
      <c r="CD99" s="850"/>
      <c r="CE99" s="850"/>
      <c r="CF99" s="850"/>
      <c r="CG99" s="852"/>
      <c r="CH99" s="853"/>
      <c r="CI99" s="854"/>
      <c r="CJ99" s="854"/>
      <c r="CK99" s="854"/>
      <c r="CL99" s="855"/>
      <c r="CM99" s="853"/>
      <c r="CN99" s="854"/>
      <c r="CO99" s="854"/>
      <c r="CP99" s="854"/>
      <c r="CQ99" s="855"/>
      <c r="CR99" s="853"/>
      <c r="CS99" s="854"/>
      <c r="CT99" s="854"/>
      <c r="CU99" s="854"/>
      <c r="CV99" s="855"/>
      <c r="CW99" s="853"/>
      <c r="CX99" s="854"/>
      <c r="CY99" s="854"/>
      <c r="CZ99" s="854"/>
      <c r="DA99" s="855"/>
      <c r="DB99" s="853"/>
      <c r="DC99" s="854"/>
      <c r="DD99" s="854"/>
      <c r="DE99" s="854"/>
      <c r="DF99" s="855"/>
      <c r="DG99" s="853"/>
      <c r="DH99" s="854"/>
      <c r="DI99" s="854"/>
      <c r="DJ99" s="854"/>
      <c r="DK99" s="855"/>
      <c r="DL99" s="853"/>
      <c r="DM99" s="854"/>
      <c r="DN99" s="854"/>
      <c r="DO99" s="854"/>
      <c r="DP99" s="855"/>
      <c r="DQ99" s="853"/>
      <c r="DR99" s="854"/>
      <c r="DS99" s="854"/>
      <c r="DT99" s="854"/>
      <c r="DU99" s="855"/>
      <c r="DV99" s="849"/>
      <c r="DW99" s="850"/>
      <c r="DX99" s="850"/>
      <c r="DY99" s="850"/>
      <c r="DZ99" s="85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9"/>
      <c r="BT100" s="850"/>
      <c r="BU100" s="850"/>
      <c r="BV100" s="850"/>
      <c r="BW100" s="850"/>
      <c r="BX100" s="850"/>
      <c r="BY100" s="850"/>
      <c r="BZ100" s="850"/>
      <c r="CA100" s="850"/>
      <c r="CB100" s="850"/>
      <c r="CC100" s="850"/>
      <c r="CD100" s="850"/>
      <c r="CE100" s="850"/>
      <c r="CF100" s="850"/>
      <c r="CG100" s="852"/>
      <c r="CH100" s="853"/>
      <c r="CI100" s="854"/>
      <c r="CJ100" s="854"/>
      <c r="CK100" s="854"/>
      <c r="CL100" s="855"/>
      <c r="CM100" s="853"/>
      <c r="CN100" s="854"/>
      <c r="CO100" s="854"/>
      <c r="CP100" s="854"/>
      <c r="CQ100" s="855"/>
      <c r="CR100" s="853"/>
      <c r="CS100" s="854"/>
      <c r="CT100" s="854"/>
      <c r="CU100" s="854"/>
      <c r="CV100" s="855"/>
      <c r="CW100" s="853"/>
      <c r="CX100" s="854"/>
      <c r="CY100" s="854"/>
      <c r="CZ100" s="854"/>
      <c r="DA100" s="855"/>
      <c r="DB100" s="853"/>
      <c r="DC100" s="854"/>
      <c r="DD100" s="854"/>
      <c r="DE100" s="854"/>
      <c r="DF100" s="855"/>
      <c r="DG100" s="853"/>
      <c r="DH100" s="854"/>
      <c r="DI100" s="854"/>
      <c r="DJ100" s="854"/>
      <c r="DK100" s="855"/>
      <c r="DL100" s="853"/>
      <c r="DM100" s="854"/>
      <c r="DN100" s="854"/>
      <c r="DO100" s="854"/>
      <c r="DP100" s="855"/>
      <c r="DQ100" s="853"/>
      <c r="DR100" s="854"/>
      <c r="DS100" s="854"/>
      <c r="DT100" s="854"/>
      <c r="DU100" s="855"/>
      <c r="DV100" s="849"/>
      <c r="DW100" s="850"/>
      <c r="DX100" s="850"/>
      <c r="DY100" s="850"/>
      <c r="DZ100" s="85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9"/>
      <c r="BT101" s="850"/>
      <c r="BU101" s="850"/>
      <c r="BV101" s="850"/>
      <c r="BW101" s="850"/>
      <c r="BX101" s="850"/>
      <c r="BY101" s="850"/>
      <c r="BZ101" s="850"/>
      <c r="CA101" s="850"/>
      <c r="CB101" s="850"/>
      <c r="CC101" s="850"/>
      <c r="CD101" s="850"/>
      <c r="CE101" s="850"/>
      <c r="CF101" s="850"/>
      <c r="CG101" s="852"/>
      <c r="CH101" s="853"/>
      <c r="CI101" s="854"/>
      <c r="CJ101" s="854"/>
      <c r="CK101" s="854"/>
      <c r="CL101" s="855"/>
      <c r="CM101" s="853"/>
      <c r="CN101" s="854"/>
      <c r="CO101" s="854"/>
      <c r="CP101" s="854"/>
      <c r="CQ101" s="855"/>
      <c r="CR101" s="853"/>
      <c r="CS101" s="854"/>
      <c r="CT101" s="854"/>
      <c r="CU101" s="854"/>
      <c r="CV101" s="855"/>
      <c r="CW101" s="853"/>
      <c r="CX101" s="854"/>
      <c r="CY101" s="854"/>
      <c r="CZ101" s="854"/>
      <c r="DA101" s="855"/>
      <c r="DB101" s="853"/>
      <c r="DC101" s="854"/>
      <c r="DD101" s="854"/>
      <c r="DE101" s="854"/>
      <c r="DF101" s="855"/>
      <c r="DG101" s="853"/>
      <c r="DH101" s="854"/>
      <c r="DI101" s="854"/>
      <c r="DJ101" s="854"/>
      <c r="DK101" s="855"/>
      <c r="DL101" s="853"/>
      <c r="DM101" s="854"/>
      <c r="DN101" s="854"/>
      <c r="DO101" s="854"/>
      <c r="DP101" s="855"/>
      <c r="DQ101" s="853"/>
      <c r="DR101" s="854"/>
      <c r="DS101" s="854"/>
      <c r="DT101" s="854"/>
      <c r="DU101" s="855"/>
      <c r="DV101" s="849"/>
      <c r="DW101" s="850"/>
      <c r="DX101" s="850"/>
      <c r="DY101" s="850"/>
      <c r="DZ101" s="85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89" t="s">
        <v>407</v>
      </c>
      <c r="BS102" s="790"/>
      <c r="BT102" s="790"/>
      <c r="BU102" s="790"/>
      <c r="BV102" s="790"/>
      <c r="BW102" s="790"/>
      <c r="BX102" s="790"/>
      <c r="BY102" s="790"/>
      <c r="BZ102" s="790"/>
      <c r="CA102" s="790"/>
      <c r="CB102" s="790"/>
      <c r="CC102" s="790"/>
      <c r="CD102" s="790"/>
      <c r="CE102" s="790"/>
      <c r="CF102" s="790"/>
      <c r="CG102" s="791"/>
      <c r="CH102" s="874"/>
      <c r="CI102" s="875"/>
      <c r="CJ102" s="875"/>
      <c r="CK102" s="875"/>
      <c r="CL102" s="876"/>
      <c r="CM102" s="874"/>
      <c r="CN102" s="875"/>
      <c r="CO102" s="875"/>
      <c r="CP102" s="875"/>
      <c r="CQ102" s="876"/>
      <c r="CR102" s="877">
        <v>52</v>
      </c>
      <c r="CS102" s="840"/>
      <c r="CT102" s="840"/>
      <c r="CU102" s="840"/>
      <c r="CV102" s="878"/>
      <c r="CW102" s="877"/>
      <c r="CX102" s="840"/>
      <c r="CY102" s="840"/>
      <c r="CZ102" s="840"/>
      <c r="DA102" s="878"/>
      <c r="DB102" s="877"/>
      <c r="DC102" s="840"/>
      <c r="DD102" s="840"/>
      <c r="DE102" s="840"/>
      <c r="DF102" s="878"/>
      <c r="DG102" s="877"/>
      <c r="DH102" s="840"/>
      <c r="DI102" s="840"/>
      <c r="DJ102" s="840"/>
      <c r="DK102" s="878"/>
      <c r="DL102" s="877"/>
      <c r="DM102" s="840"/>
      <c r="DN102" s="840"/>
      <c r="DO102" s="840"/>
      <c r="DP102" s="878"/>
      <c r="DQ102" s="877"/>
      <c r="DR102" s="840"/>
      <c r="DS102" s="840"/>
      <c r="DT102" s="840"/>
      <c r="DU102" s="878"/>
      <c r="DV102" s="789"/>
      <c r="DW102" s="790"/>
      <c r="DX102" s="790"/>
      <c r="DY102" s="790"/>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295</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295</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295</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1073232</v>
      </c>
      <c r="AB110" s="887"/>
      <c r="AC110" s="887"/>
      <c r="AD110" s="887"/>
      <c r="AE110" s="888"/>
      <c r="AF110" s="889">
        <v>1073677</v>
      </c>
      <c r="AG110" s="887"/>
      <c r="AH110" s="887"/>
      <c r="AI110" s="887"/>
      <c r="AJ110" s="888"/>
      <c r="AK110" s="889">
        <v>1145363</v>
      </c>
      <c r="AL110" s="887"/>
      <c r="AM110" s="887"/>
      <c r="AN110" s="887"/>
      <c r="AO110" s="888"/>
      <c r="AP110" s="890">
        <v>24.3</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13918796</v>
      </c>
      <c r="BR110" s="918"/>
      <c r="BS110" s="918"/>
      <c r="BT110" s="918"/>
      <c r="BU110" s="918"/>
      <c r="BV110" s="918">
        <v>13999557</v>
      </c>
      <c r="BW110" s="918"/>
      <c r="BX110" s="918"/>
      <c r="BY110" s="918"/>
      <c r="BZ110" s="918"/>
      <c r="CA110" s="918">
        <v>14231141</v>
      </c>
      <c r="CB110" s="918"/>
      <c r="CC110" s="918"/>
      <c r="CD110" s="918"/>
      <c r="CE110" s="918"/>
      <c r="CF110" s="931">
        <v>302.3</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1663491</v>
      </c>
      <c r="BR112" s="913"/>
      <c r="BS112" s="913"/>
      <c r="BT112" s="913"/>
      <c r="BU112" s="913"/>
      <c r="BV112" s="913">
        <v>1732418</v>
      </c>
      <c r="BW112" s="913"/>
      <c r="BX112" s="913"/>
      <c r="BY112" s="913"/>
      <c r="BZ112" s="913"/>
      <c r="CA112" s="913">
        <v>2039683</v>
      </c>
      <c r="CB112" s="913"/>
      <c r="CC112" s="913"/>
      <c r="CD112" s="913"/>
      <c r="CE112" s="913"/>
      <c r="CF112" s="907">
        <v>43.3</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189955</v>
      </c>
      <c r="AB113" s="925"/>
      <c r="AC113" s="925"/>
      <c r="AD113" s="925"/>
      <c r="AE113" s="926"/>
      <c r="AF113" s="927">
        <v>187583</v>
      </c>
      <c r="AG113" s="925"/>
      <c r="AH113" s="925"/>
      <c r="AI113" s="925"/>
      <c r="AJ113" s="926"/>
      <c r="AK113" s="927">
        <v>185016</v>
      </c>
      <c r="AL113" s="925"/>
      <c r="AM113" s="925"/>
      <c r="AN113" s="925"/>
      <c r="AO113" s="926"/>
      <c r="AP113" s="928">
        <v>3.9</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176487</v>
      </c>
      <c r="BR113" s="913"/>
      <c r="BS113" s="913"/>
      <c r="BT113" s="913"/>
      <c r="BU113" s="913"/>
      <c r="BV113" s="913">
        <v>168491</v>
      </c>
      <c r="BW113" s="913"/>
      <c r="BX113" s="913"/>
      <c r="BY113" s="913"/>
      <c r="BZ113" s="913"/>
      <c r="CA113" s="913">
        <v>160481</v>
      </c>
      <c r="CB113" s="913"/>
      <c r="CC113" s="913"/>
      <c r="CD113" s="913"/>
      <c r="CE113" s="913"/>
      <c r="CF113" s="907">
        <v>3.4</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1137541</v>
      </c>
      <c r="BR114" s="913"/>
      <c r="BS114" s="913"/>
      <c r="BT114" s="913"/>
      <c r="BU114" s="913"/>
      <c r="BV114" s="913">
        <v>1181274</v>
      </c>
      <c r="BW114" s="913"/>
      <c r="BX114" s="913"/>
      <c r="BY114" s="913"/>
      <c r="BZ114" s="913"/>
      <c r="CA114" s="913">
        <v>1291688</v>
      </c>
      <c r="CB114" s="913"/>
      <c r="CC114" s="913"/>
      <c r="CD114" s="913"/>
      <c r="CE114" s="913"/>
      <c r="CF114" s="907">
        <v>27.4</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1263187</v>
      </c>
      <c r="AB117" s="966"/>
      <c r="AC117" s="966"/>
      <c r="AD117" s="966"/>
      <c r="AE117" s="967"/>
      <c r="AF117" s="968">
        <v>1261260</v>
      </c>
      <c r="AG117" s="966"/>
      <c r="AH117" s="966"/>
      <c r="AI117" s="966"/>
      <c r="AJ117" s="967"/>
      <c r="AK117" s="968">
        <v>1330379</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295</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447</v>
      </c>
      <c r="BP119" s="992"/>
      <c r="BQ119" s="986">
        <v>16896315</v>
      </c>
      <c r="BR119" s="987"/>
      <c r="BS119" s="987"/>
      <c r="BT119" s="987"/>
      <c r="BU119" s="987"/>
      <c r="BV119" s="987">
        <v>17081740</v>
      </c>
      <c r="BW119" s="987"/>
      <c r="BX119" s="987"/>
      <c r="BY119" s="987"/>
      <c r="BZ119" s="987"/>
      <c r="CA119" s="987">
        <v>17722993</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5"/>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5311121</v>
      </c>
      <c r="BR120" s="918"/>
      <c r="BS120" s="918"/>
      <c r="BT120" s="918"/>
      <c r="BU120" s="918"/>
      <c r="BV120" s="918">
        <v>5792337</v>
      </c>
      <c r="BW120" s="918"/>
      <c r="BX120" s="918"/>
      <c r="BY120" s="918"/>
      <c r="BZ120" s="918"/>
      <c r="CA120" s="918">
        <v>6202835</v>
      </c>
      <c r="CB120" s="918"/>
      <c r="CC120" s="918"/>
      <c r="CD120" s="918"/>
      <c r="CE120" s="918"/>
      <c r="CF120" s="931">
        <v>131.80000000000001</v>
      </c>
      <c r="CG120" s="932"/>
      <c r="CH120" s="932"/>
      <c r="CI120" s="932"/>
      <c r="CJ120" s="932"/>
      <c r="CK120" s="993" t="s">
        <v>451</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887716</v>
      </c>
      <c r="DH120" s="918"/>
      <c r="DI120" s="918"/>
      <c r="DJ120" s="918"/>
      <c r="DK120" s="918"/>
      <c r="DL120" s="918">
        <v>946929</v>
      </c>
      <c r="DM120" s="918"/>
      <c r="DN120" s="918"/>
      <c r="DO120" s="918"/>
      <c r="DP120" s="918"/>
      <c r="DQ120" s="918">
        <v>1210146</v>
      </c>
      <c r="DR120" s="918"/>
      <c r="DS120" s="918"/>
      <c r="DT120" s="918"/>
      <c r="DU120" s="918"/>
      <c r="DV120" s="919">
        <v>25.7</v>
      </c>
      <c r="DW120" s="919"/>
      <c r="DX120" s="919"/>
      <c r="DY120" s="919"/>
      <c r="DZ120" s="920"/>
    </row>
    <row r="121" spans="1:130" s="212" customFormat="1" ht="26.25" customHeight="1" x14ac:dyDescent="0.2">
      <c r="A121" s="1045"/>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717849</v>
      </c>
      <c r="DH121" s="913"/>
      <c r="DI121" s="913"/>
      <c r="DJ121" s="913"/>
      <c r="DK121" s="913"/>
      <c r="DL121" s="913">
        <v>742344</v>
      </c>
      <c r="DM121" s="913"/>
      <c r="DN121" s="913"/>
      <c r="DO121" s="913"/>
      <c r="DP121" s="913"/>
      <c r="DQ121" s="913">
        <v>802317</v>
      </c>
      <c r="DR121" s="913"/>
      <c r="DS121" s="913"/>
      <c r="DT121" s="913"/>
      <c r="DU121" s="913"/>
      <c r="DV121" s="914">
        <v>17</v>
      </c>
      <c r="DW121" s="914"/>
      <c r="DX121" s="914"/>
      <c r="DY121" s="914"/>
      <c r="DZ121" s="915"/>
    </row>
    <row r="122" spans="1:130" s="212" customFormat="1" ht="26.25" customHeight="1" x14ac:dyDescent="0.2">
      <c r="A122" s="1045"/>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10616007</v>
      </c>
      <c r="BR122" s="987"/>
      <c r="BS122" s="987"/>
      <c r="BT122" s="987"/>
      <c r="BU122" s="987"/>
      <c r="BV122" s="987">
        <v>10667252</v>
      </c>
      <c r="BW122" s="987"/>
      <c r="BX122" s="987"/>
      <c r="BY122" s="987"/>
      <c r="BZ122" s="987"/>
      <c r="CA122" s="987">
        <v>10892100</v>
      </c>
      <c r="CB122" s="987"/>
      <c r="CC122" s="987"/>
      <c r="CD122" s="987"/>
      <c r="CE122" s="987"/>
      <c r="CF122" s="1004">
        <v>231.4</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27220</v>
      </c>
      <c r="DR122" s="913"/>
      <c r="DS122" s="913"/>
      <c r="DT122" s="913"/>
      <c r="DU122" s="913"/>
      <c r="DV122" s="914">
        <v>0.6</v>
      </c>
      <c r="DW122" s="914"/>
      <c r="DX122" s="914"/>
      <c r="DY122" s="914"/>
      <c r="DZ122" s="915"/>
    </row>
    <row r="123" spans="1:130" s="212" customFormat="1" ht="26.25" customHeight="1" x14ac:dyDescent="0.2">
      <c r="A123" s="1045"/>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455</v>
      </c>
      <c r="BP123" s="992"/>
      <c r="BQ123" s="1051">
        <v>15927128</v>
      </c>
      <c r="BR123" s="1018"/>
      <c r="BS123" s="1018"/>
      <c r="BT123" s="1018"/>
      <c r="BU123" s="1018"/>
      <c r="BV123" s="1018">
        <v>16459589</v>
      </c>
      <c r="BW123" s="1018"/>
      <c r="BX123" s="1018"/>
      <c r="BY123" s="1018"/>
      <c r="BZ123" s="1018"/>
      <c r="CA123" s="1018">
        <v>17094935</v>
      </c>
      <c r="CB123" s="1018"/>
      <c r="CC123" s="1018"/>
      <c r="CD123" s="1018"/>
      <c r="CE123" s="1018"/>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21.1</v>
      </c>
      <c r="BR124" s="1014"/>
      <c r="BS124" s="1014"/>
      <c r="BT124" s="1014"/>
      <c r="BU124" s="1014"/>
      <c r="BV124" s="1014">
        <v>13.5</v>
      </c>
      <c r="BW124" s="1014"/>
      <c r="BX124" s="1014"/>
      <c r="BY124" s="1014"/>
      <c r="BZ124" s="1014"/>
      <c r="CA124" s="1014">
        <v>13.3</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57926</v>
      </c>
      <c r="DH124" s="973"/>
      <c r="DI124" s="973"/>
      <c r="DJ124" s="973"/>
      <c r="DK124" s="974"/>
      <c r="DL124" s="972">
        <v>43145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462</v>
      </c>
      <c r="AY127" s="1020"/>
      <c r="AZ127" s="1020"/>
      <c r="BA127" s="1020"/>
      <c r="BB127" s="1020"/>
      <c r="BC127" s="1020"/>
      <c r="BD127" s="1020"/>
      <c r="BE127" s="1021"/>
      <c r="BF127" s="1022" t="s">
        <v>463</v>
      </c>
      <c r="BG127" s="1020"/>
      <c r="BH127" s="1020"/>
      <c r="BI127" s="1020"/>
      <c r="BJ127" s="1020"/>
      <c r="BK127" s="1020"/>
      <c r="BL127" s="1021"/>
      <c r="BM127" s="1022" t="s">
        <v>464</v>
      </c>
      <c r="BN127" s="1020"/>
      <c r="BO127" s="1020"/>
      <c r="BP127" s="1020"/>
      <c r="BQ127" s="1020"/>
      <c r="BR127" s="1020"/>
      <c r="BS127" s="1021"/>
      <c r="BT127" s="1022" t="s">
        <v>465</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468</v>
      </c>
      <c r="X128" s="1031"/>
      <c r="Y128" s="1031"/>
      <c r="Z128" s="1032"/>
      <c r="AA128" s="1033">
        <v>315</v>
      </c>
      <c r="AB128" s="1034"/>
      <c r="AC128" s="1034"/>
      <c r="AD128" s="1034"/>
      <c r="AE128" s="1035"/>
      <c r="AF128" s="1036">
        <v>159</v>
      </c>
      <c r="AG128" s="1034"/>
      <c r="AH128" s="1034"/>
      <c r="AI128" s="1034"/>
      <c r="AJ128" s="1035"/>
      <c r="AK128" s="1036">
        <v>159</v>
      </c>
      <c r="AL128" s="1034"/>
      <c r="AM128" s="1034"/>
      <c r="AN128" s="1034"/>
      <c r="AO128" s="1035"/>
      <c r="AP128" s="1037"/>
      <c r="AQ128" s="1038"/>
      <c r="AR128" s="1038"/>
      <c r="AS128" s="1038"/>
      <c r="AT128" s="1039"/>
      <c r="AU128" s="214"/>
      <c r="AV128" s="214"/>
      <c r="AW128" s="214"/>
      <c r="AX128" s="883" t="s">
        <v>469</v>
      </c>
      <c r="AY128" s="884"/>
      <c r="AZ128" s="884"/>
      <c r="BA128" s="884"/>
      <c r="BB128" s="884"/>
      <c r="BC128" s="884"/>
      <c r="BD128" s="884"/>
      <c r="BE128" s="885"/>
      <c r="BF128" s="1040" t="s">
        <v>122</v>
      </c>
      <c r="BG128" s="1041"/>
      <c r="BH128" s="1041"/>
      <c r="BI128" s="1041"/>
      <c r="BJ128" s="1041"/>
      <c r="BK128" s="1041"/>
      <c r="BL128" s="1042"/>
      <c r="BM128" s="1040">
        <v>14.6</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470</v>
      </c>
      <c r="CQ128" s="752"/>
      <c r="CR128" s="752"/>
      <c r="CS128" s="752"/>
      <c r="CT128" s="752"/>
      <c r="CU128" s="752"/>
      <c r="CV128" s="752"/>
      <c r="CW128" s="752"/>
      <c r="CX128" s="752"/>
      <c r="CY128" s="752"/>
      <c r="CZ128" s="752"/>
      <c r="DA128" s="752"/>
      <c r="DB128" s="752"/>
      <c r="DC128" s="752"/>
      <c r="DD128" s="752"/>
      <c r="DE128" s="752"/>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5457966</v>
      </c>
      <c r="AB129" s="946"/>
      <c r="AC129" s="946"/>
      <c r="AD129" s="946"/>
      <c r="AE129" s="947"/>
      <c r="AF129" s="948">
        <v>5507054</v>
      </c>
      <c r="AG129" s="946"/>
      <c r="AH129" s="946"/>
      <c r="AI129" s="946"/>
      <c r="AJ129" s="947"/>
      <c r="AK129" s="948">
        <v>5672227</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19.600000000000001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876502</v>
      </c>
      <c r="AB130" s="946"/>
      <c r="AC130" s="946"/>
      <c r="AD130" s="946"/>
      <c r="AE130" s="947"/>
      <c r="AF130" s="948">
        <v>899926</v>
      </c>
      <c r="AG130" s="946"/>
      <c r="AH130" s="946"/>
      <c r="AI130" s="946"/>
      <c r="AJ130" s="947"/>
      <c r="AK130" s="948">
        <v>964888</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4581464</v>
      </c>
      <c r="AB131" s="973"/>
      <c r="AC131" s="973"/>
      <c r="AD131" s="973"/>
      <c r="AE131" s="974"/>
      <c r="AF131" s="972">
        <v>4607128</v>
      </c>
      <c r="AG131" s="973"/>
      <c r="AH131" s="973"/>
      <c r="AI131" s="973"/>
      <c r="AJ131" s="974"/>
      <c r="AK131" s="972">
        <v>4707339</v>
      </c>
      <c r="AL131" s="973"/>
      <c r="AM131" s="973"/>
      <c r="AN131" s="973"/>
      <c r="AO131" s="974"/>
      <c r="AP131" s="1097"/>
      <c r="AQ131" s="1098"/>
      <c r="AR131" s="1098"/>
      <c r="AS131" s="1098"/>
      <c r="AT131" s="1099"/>
      <c r="AU131" s="215"/>
      <c r="AV131" s="215"/>
      <c r="AW131" s="215"/>
      <c r="AX131" s="1070" t="s">
        <v>477</v>
      </c>
      <c r="AY131" s="752"/>
      <c r="AZ131" s="752"/>
      <c r="BA131" s="752"/>
      <c r="BB131" s="752"/>
      <c r="BC131" s="752"/>
      <c r="BD131" s="752"/>
      <c r="BE131" s="1024"/>
      <c r="BF131" s="1071">
        <v>13.3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8.4333304810000005</v>
      </c>
      <c r="AB132" s="1084"/>
      <c r="AC132" s="1084"/>
      <c r="AD132" s="1084"/>
      <c r="AE132" s="1085"/>
      <c r="AF132" s="1086">
        <v>7.8394826450000004</v>
      </c>
      <c r="AG132" s="1084"/>
      <c r="AH132" s="1084"/>
      <c r="AI132" s="1084"/>
      <c r="AJ132" s="1085"/>
      <c r="AK132" s="1086">
        <v>7.7609027099999999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8</v>
      </c>
      <c r="AB133" s="1067"/>
      <c r="AC133" s="1067"/>
      <c r="AD133" s="1067"/>
      <c r="AE133" s="1068"/>
      <c r="AF133" s="1066">
        <v>7.9</v>
      </c>
      <c r="AG133" s="1067"/>
      <c r="AH133" s="1067"/>
      <c r="AI133" s="1067"/>
      <c r="AJ133" s="1068"/>
      <c r="AK133" s="1066">
        <v>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MGJPeX0aNJppjgKOMP/MGjQNkOFgWg7F1TJyLiTcH3JYTiVEf6q2n3WJ9SlK8aheldwLxwv7Y7V7mHPnqF+g==" saltValue="GViAx225QflgMV4I+G4m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77:DK77"/>
    <mergeCell ref="DL77:DP77"/>
    <mergeCell ref="DQ77:DU77"/>
    <mergeCell ref="DV77:DZ77"/>
    <mergeCell ref="Q78:U78"/>
    <mergeCell ref="V78:Z78"/>
    <mergeCell ref="AA78:AE78"/>
    <mergeCell ref="AF78:AJ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U78:AY78"/>
    <mergeCell ref="AZ78:BD78"/>
    <mergeCell ref="BS78:CG78"/>
    <mergeCell ref="CH78:CL78"/>
    <mergeCell ref="CM78:CQ78"/>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BE35:BI35"/>
    <mergeCell ref="BS35:CG35"/>
    <mergeCell ref="AZ35:BD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CR33:CV33"/>
    <mergeCell ref="CW33:DA33"/>
    <mergeCell ref="DB33:DF33"/>
    <mergeCell ref="DG33:DK33"/>
    <mergeCell ref="DL33:DP33"/>
    <mergeCell ref="DQ33:DU33"/>
    <mergeCell ref="AU33:AY33"/>
    <mergeCell ref="AP31:AT31"/>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BE32:BI32"/>
    <mergeCell ref="BS32:CG32"/>
    <mergeCell ref="AP28:AT28"/>
    <mergeCell ref="AP30:AT30"/>
    <mergeCell ref="AP29:AT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U31:AY31"/>
    <mergeCell ref="CR30:CV30"/>
    <mergeCell ref="CW30:DA30"/>
    <mergeCell ref="DB30:DF30"/>
    <mergeCell ref="DG30:DK30"/>
    <mergeCell ref="DL30:DP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CH29:CL29"/>
    <mergeCell ref="CM29:CQ29"/>
    <mergeCell ref="CR29:CV29"/>
    <mergeCell ref="CW29:DA29"/>
    <mergeCell ref="DB29:DF29"/>
    <mergeCell ref="DG29:DK29"/>
    <mergeCell ref="AK29:AO29"/>
    <mergeCell ref="AU29:AY29"/>
    <mergeCell ref="BE29:BI29"/>
    <mergeCell ref="BS29:CG29"/>
    <mergeCell ref="DQ30:DU30"/>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E28:BI28"/>
    <mergeCell ref="BS28:CG28"/>
    <mergeCell ref="CH28:CL28"/>
    <mergeCell ref="CM28:CQ28"/>
    <mergeCell ref="CR28:CV28"/>
    <mergeCell ref="CW28:DA28"/>
    <mergeCell ref="DV27:DZ27"/>
    <mergeCell ref="AU28:AY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S8:CG8"/>
    <mergeCell ref="CH8:CL8"/>
    <mergeCell ref="CM8:CQ8"/>
    <mergeCell ref="CR8:CV8"/>
    <mergeCell ref="CW8:DA8"/>
    <mergeCell ref="AK9:AO9"/>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DG7:DK7"/>
    <mergeCell ref="DV5:DZ6"/>
    <mergeCell ref="B7:P7"/>
    <mergeCell ref="Q7:U7"/>
    <mergeCell ref="V7:Z7"/>
    <mergeCell ref="AA7:AE7"/>
    <mergeCell ref="AF7:AJ7"/>
    <mergeCell ref="AP7:AT7"/>
    <mergeCell ref="AU7:AY7"/>
    <mergeCell ref="BS7:CG7"/>
    <mergeCell ref="CR5:CV6"/>
    <mergeCell ref="CW5:DA6"/>
    <mergeCell ref="DB5:DF6"/>
    <mergeCell ref="DG5:DK6"/>
    <mergeCell ref="DL5:DP6"/>
    <mergeCell ref="DQ5:DU6"/>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K8:AO8"/>
    <mergeCell ref="AK7:AO7"/>
    <mergeCell ref="DL7:DP7"/>
    <mergeCell ref="DQ7:DU7"/>
    <mergeCell ref="DV7:DZ7"/>
    <mergeCell ref="B8:P8"/>
    <mergeCell ref="Q8:U8"/>
    <mergeCell ref="V8:Z8"/>
    <mergeCell ref="AA8:AE8"/>
    <mergeCell ref="AF8:AJ8"/>
    <mergeCell ref="AP8:AT8"/>
    <mergeCell ref="CH7:CL7"/>
    <mergeCell ref="CM7:CQ7"/>
    <mergeCell ref="CR7:CV7"/>
    <mergeCell ref="CW7:DA7"/>
    <mergeCell ref="DB7:DF7"/>
    <mergeCell ref="AZ34:BD34"/>
    <mergeCell ref="AZ33:BD33"/>
    <mergeCell ref="AZ32:BD32"/>
    <mergeCell ref="AZ31:BD31"/>
    <mergeCell ref="AZ28:BD28"/>
    <mergeCell ref="AZ30:BD30"/>
    <mergeCell ref="AZ29:BD29"/>
    <mergeCell ref="B78:P78"/>
    <mergeCell ref="B77:P77"/>
    <mergeCell ref="B76:P76"/>
    <mergeCell ref="B75:P75"/>
    <mergeCell ref="B74:P74"/>
    <mergeCell ref="B73:P73"/>
    <mergeCell ref="B72:P72"/>
    <mergeCell ref="B71:P71"/>
    <mergeCell ref="B70:P70"/>
    <mergeCell ref="B69:P69"/>
    <mergeCell ref="B68:P68"/>
    <mergeCell ref="AP78:AT78"/>
    <mergeCell ref="AK78:AO78"/>
    <mergeCell ref="B29:P29"/>
    <mergeCell ref="Q29:U29"/>
    <mergeCell ref="V29:Z29"/>
    <mergeCell ref="AA29:AE29"/>
    <mergeCell ref="AF29:AJ29"/>
    <mergeCell ref="B28:P28"/>
    <mergeCell ref="Q28:U28"/>
    <mergeCell ref="V28:Z28"/>
    <mergeCell ref="AA28:AE28"/>
    <mergeCell ref="AF28:AJ28"/>
    <mergeCell ref="AK28:AO28"/>
    <mergeCell ref="AU30:AY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3" zoomScaleNormal="85" zoomScaleSheetLayoutView="100" workbookViewId="0">
      <selection activeCell="AJ52" sqref="AJ5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3L3J3Xu8ssOx+1Bj9nksOozSaR4oAFiQFGGaR7/iP/f/m+TP+k/U1UwD1yykROStiWikjlQTwr8oqUB3xvV/A==" saltValue="MPEAM6kAt4NwycMZNtXz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1"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wvoxxizNdrXxjIwiLz1zpr1L/Izq/N43f9EA5zkNINLYfklVh/Xo4cwkCOPp2fn/IJEcoQDKxnaoJ3nGpPrA==" saltValue="BP7uILSOw/+gx00bY8Ja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D19"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2" x14ac:dyDescent="0.2">
      <c r="A8" s="247"/>
      <c r="AK8" s="256"/>
      <c r="AL8" s="257"/>
      <c r="AM8" s="257"/>
      <c r="AN8" s="258"/>
      <c r="AO8" s="1102"/>
      <c r="AP8" s="259" t="s">
        <v>486</v>
      </c>
      <c r="AQ8" s="260" t="s">
        <v>487</v>
      </c>
      <c r="AR8" s="261" t="s">
        <v>488</v>
      </c>
    </row>
    <row r="9" spans="1:46" ht="13.2" x14ac:dyDescent="0.2">
      <c r="A9" s="247"/>
      <c r="AK9" s="1103" t="s">
        <v>489</v>
      </c>
      <c r="AL9" s="1104"/>
      <c r="AM9" s="1104"/>
      <c r="AN9" s="1105"/>
      <c r="AO9" s="262">
        <v>1929391</v>
      </c>
      <c r="AP9" s="262">
        <v>143257</v>
      </c>
      <c r="AQ9" s="263">
        <v>120794</v>
      </c>
      <c r="AR9" s="264">
        <v>18.600000000000001</v>
      </c>
    </row>
    <row r="10" spans="1:46" ht="13.5" customHeight="1" x14ac:dyDescent="0.2">
      <c r="A10" s="247"/>
      <c r="AK10" s="1103" t="s">
        <v>490</v>
      </c>
      <c r="AL10" s="1104"/>
      <c r="AM10" s="1104"/>
      <c r="AN10" s="1105"/>
      <c r="AO10" s="265">
        <v>53310</v>
      </c>
      <c r="AP10" s="265">
        <v>3958</v>
      </c>
      <c r="AQ10" s="266">
        <v>16294</v>
      </c>
      <c r="AR10" s="267">
        <v>-75.7</v>
      </c>
    </row>
    <row r="11" spans="1:46" ht="13.5" customHeight="1" x14ac:dyDescent="0.2">
      <c r="A11" s="247"/>
      <c r="AK11" s="1103" t="s">
        <v>491</v>
      </c>
      <c r="AL11" s="1104"/>
      <c r="AM11" s="1104"/>
      <c r="AN11" s="1105"/>
      <c r="AO11" s="265">
        <v>115538</v>
      </c>
      <c r="AP11" s="265">
        <v>8579</v>
      </c>
      <c r="AQ11" s="266">
        <v>1928</v>
      </c>
      <c r="AR11" s="267">
        <v>345</v>
      </c>
    </row>
    <row r="12" spans="1:46" ht="13.5" customHeight="1" x14ac:dyDescent="0.2">
      <c r="A12" s="247"/>
      <c r="AK12" s="1103" t="s">
        <v>492</v>
      </c>
      <c r="AL12" s="1104"/>
      <c r="AM12" s="1104"/>
      <c r="AN12" s="1105"/>
      <c r="AO12" s="265" t="s">
        <v>493</v>
      </c>
      <c r="AP12" s="265" t="s">
        <v>493</v>
      </c>
      <c r="AQ12" s="266">
        <v>20</v>
      </c>
      <c r="AR12" s="267" t="s">
        <v>493</v>
      </c>
    </row>
    <row r="13" spans="1:46" ht="13.5" customHeight="1" x14ac:dyDescent="0.2">
      <c r="A13" s="247"/>
      <c r="AK13" s="1103" t="s">
        <v>494</v>
      </c>
      <c r="AL13" s="1104"/>
      <c r="AM13" s="1104"/>
      <c r="AN13" s="1105"/>
      <c r="AO13" s="265">
        <v>83546</v>
      </c>
      <c r="AP13" s="265">
        <v>6203</v>
      </c>
      <c r="AQ13" s="266">
        <v>4630</v>
      </c>
      <c r="AR13" s="267">
        <v>34</v>
      </c>
    </row>
    <row r="14" spans="1:46" ht="13.5" customHeight="1" x14ac:dyDescent="0.2">
      <c r="A14" s="247"/>
      <c r="AK14" s="1103" t="s">
        <v>495</v>
      </c>
      <c r="AL14" s="1104"/>
      <c r="AM14" s="1104"/>
      <c r="AN14" s="1105"/>
      <c r="AO14" s="265">
        <v>37535</v>
      </c>
      <c r="AP14" s="265">
        <v>2787</v>
      </c>
      <c r="AQ14" s="266">
        <v>2459</v>
      </c>
      <c r="AR14" s="267">
        <v>13.3</v>
      </c>
    </row>
    <row r="15" spans="1:46" ht="13.5" customHeight="1" x14ac:dyDescent="0.2">
      <c r="A15" s="247"/>
      <c r="AK15" s="1106" t="s">
        <v>496</v>
      </c>
      <c r="AL15" s="1107"/>
      <c r="AM15" s="1107"/>
      <c r="AN15" s="1108"/>
      <c r="AO15" s="265">
        <v>-60256</v>
      </c>
      <c r="AP15" s="265">
        <v>-4474</v>
      </c>
      <c r="AQ15" s="266">
        <v>-7108</v>
      </c>
      <c r="AR15" s="267">
        <v>-37.1</v>
      </c>
    </row>
    <row r="16" spans="1:46" ht="13.2" x14ac:dyDescent="0.2">
      <c r="A16" s="247"/>
      <c r="AK16" s="1106" t="s">
        <v>178</v>
      </c>
      <c r="AL16" s="1107"/>
      <c r="AM16" s="1107"/>
      <c r="AN16" s="1108"/>
      <c r="AO16" s="265">
        <v>2159064</v>
      </c>
      <c r="AP16" s="265">
        <v>160311</v>
      </c>
      <c r="AQ16" s="266">
        <v>139017</v>
      </c>
      <c r="AR16" s="267">
        <v>15.3</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09" t="s">
        <v>501</v>
      </c>
      <c r="AL21" s="1110"/>
      <c r="AM21" s="1110"/>
      <c r="AN21" s="1111"/>
      <c r="AO21" s="277">
        <v>14.33</v>
      </c>
      <c r="AP21" s="278">
        <v>11.1</v>
      </c>
      <c r="AQ21" s="279">
        <v>3.23</v>
      </c>
      <c r="AS21" s="280"/>
      <c r="AT21" s="276"/>
    </row>
    <row r="22" spans="1:46" s="248" customFormat="1" ht="13.2" x14ac:dyDescent="0.2">
      <c r="A22" s="276"/>
      <c r="AK22" s="1109" t="s">
        <v>502</v>
      </c>
      <c r="AL22" s="1110"/>
      <c r="AM22" s="1110"/>
      <c r="AN22" s="1111"/>
      <c r="AO22" s="281">
        <v>97.2</v>
      </c>
      <c r="AP22" s="282">
        <v>96.5</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2"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1145363</v>
      </c>
      <c r="AP32" s="291">
        <v>85043</v>
      </c>
      <c r="AQ32" s="292">
        <v>62408</v>
      </c>
      <c r="AR32" s="293">
        <v>36.299999999999997</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v>4</v>
      </c>
      <c r="AR34" s="293" t="s">
        <v>493</v>
      </c>
    </row>
    <row r="35" spans="1:46" ht="27" customHeight="1" x14ac:dyDescent="0.2">
      <c r="A35" s="247"/>
      <c r="AK35" s="1117" t="s">
        <v>509</v>
      </c>
      <c r="AL35" s="1118"/>
      <c r="AM35" s="1118"/>
      <c r="AN35" s="1119"/>
      <c r="AO35" s="291">
        <v>185016</v>
      </c>
      <c r="AP35" s="291">
        <v>13737</v>
      </c>
      <c r="AQ35" s="292">
        <v>14219</v>
      </c>
      <c r="AR35" s="293">
        <v>-3.4</v>
      </c>
    </row>
    <row r="36" spans="1:46" ht="27" customHeight="1" x14ac:dyDescent="0.2">
      <c r="A36" s="247"/>
      <c r="AK36" s="1117" t="s">
        <v>510</v>
      </c>
      <c r="AL36" s="1118"/>
      <c r="AM36" s="1118"/>
      <c r="AN36" s="1119"/>
      <c r="AO36" s="291" t="s">
        <v>493</v>
      </c>
      <c r="AP36" s="291" t="s">
        <v>493</v>
      </c>
      <c r="AQ36" s="292">
        <v>4004</v>
      </c>
      <c r="AR36" s="293" t="s">
        <v>493</v>
      </c>
    </row>
    <row r="37" spans="1:46" ht="13.5" customHeight="1" x14ac:dyDescent="0.2">
      <c r="A37" s="247"/>
      <c r="AK37" s="1117" t="s">
        <v>511</v>
      </c>
      <c r="AL37" s="1118"/>
      <c r="AM37" s="1118"/>
      <c r="AN37" s="1119"/>
      <c r="AO37" s="291" t="s">
        <v>493</v>
      </c>
      <c r="AP37" s="291" t="s">
        <v>493</v>
      </c>
      <c r="AQ37" s="292">
        <v>309</v>
      </c>
      <c r="AR37" s="293" t="s">
        <v>493</v>
      </c>
    </row>
    <row r="38" spans="1:46" ht="27" customHeight="1" x14ac:dyDescent="0.2">
      <c r="A38" s="247"/>
      <c r="AK38" s="1120" t="s">
        <v>512</v>
      </c>
      <c r="AL38" s="1121"/>
      <c r="AM38" s="1121"/>
      <c r="AN38" s="1122"/>
      <c r="AO38" s="294" t="s">
        <v>493</v>
      </c>
      <c r="AP38" s="294" t="s">
        <v>493</v>
      </c>
      <c r="AQ38" s="295">
        <v>4</v>
      </c>
      <c r="AR38" s="283" t="s">
        <v>493</v>
      </c>
      <c r="AS38" s="290"/>
    </row>
    <row r="39" spans="1:46" ht="13.2" x14ac:dyDescent="0.2">
      <c r="A39" s="247"/>
      <c r="AK39" s="1120" t="s">
        <v>513</v>
      </c>
      <c r="AL39" s="1121"/>
      <c r="AM39" s="1121"/>
      <c r="AN39" s="1122"/>
      <c r="AO39" s="291">
        <v>-159</v>
      </c>
      <c r="AP39" s="291">
        <v>-12</v>
      </c>
      <c r="AQ39" s="292">
        <v>-2554</v>
      </c>
      <c r="AR39" s="293">
        <v>-99.5</v>
      </c>
      <c r="AS39" s="290"/>
    </row>
    <row r="40" spans="1:46" ht="27" customHeight="1" x14ac:dyDescent="0.2">
      <c r="A40" s="247"/>
      <c r="AK40" s="1117" t="s">
        <v>514</v>
      </c>
      <c r="AL40" s="1118"/>
      <c r="AM40" s="1118"/>
      <c r="AN40" s="1119"/>
      <c r="AO40" s="291">
        <v>-964888</v>
      </c>
      <c r="AP40" s="291">
        <v>-71643</v>
      </c>
      <c r="AQ40" s="292">
        <v>-52280</v>
      </c>
      <c r="AR40" s="293">
        <v>37</v>
      </c>
      <c r="AS40" s="290"/>
    </row>
    <row r="41" spans="1:46" ht="13.2" x14ac:dyDescent="0.2">
      <c r="A41" s="247"/>
      <c r="AK41" s="1123" t="s">
        <v>288</v>
      </c>
      <c r="AL41" s="1124"/>
      <c r="AM41" s="1124"/>
      <c r="AN41" s="1125"/>
      <c r="AO41" s="291">
        <v>365332</v>
      </c>
      <c r="AP41" s="291">
        <v>27126</v>
      </c>
      <c r="AQ41" s="292">
        <v>26115</v>
      </c>
      <c r="AR41" s="293">
        <v>3.9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2" x14ac:dyDescent="0.2">
      <c r="A50" s="247"/>
      <c r="AK50" s="305"/>
      <c r="AL50" s="306"/>
      <c r="AM50" s="1113"/>
      <c r="AN50" s="307" t="s">
        <v>518</v>
      </c>
      <c r="AO50" s="308" t="s">
        <v>519</v>
      </c>
      <c r="AP50" s="309" t="s">
        <v>520</v>
      </c>
      <c r="AQ50" s="310" t="s">
        <v>521</v>
      </c>
      <c r="AR50" s="311" t="s">
        <v>522</v>
      </c>
    </row>
    <row r="51" spans="1:44" ht="13.2" x14ac:dyDescent="0.2">
      <c r="A51" s="247"/>
      <c r="AK51" s="303" t="s">
        <v>523</v>
      </c>
      <c r="AL51" s="304"/>
      <c r="AM51" s="312">
        <v>1806143</v>
      </c>
      <c r="AN51" s="313">
        <v>123649</v>
      </c>
      <c r="AO51" s="314">
        <v>114.6</v>
      </c>
      <c r="AP51" s="315">
        <v>117234</v>
      </c>
      <c r="AQ51" s="316">
        <v>34</v>
      </c>
      <c r="AR51" s="317">
        <v>80.599999999999994</v>
      </c>
    </row>
    <row r="52" spans="1:44" ht="13.2" x14ac:dyDescent="0.2">
      <c r="A52" s="247"/>
      <c r="AK52" s="318"/>
      <c r="AL52" s="319" t="s">
        <v>524</v>
      </c>
      <c r="AM52" s="320">
        <v>1569248</v>
      </c>
      <c r="AN52" s="321">
        <v>107431</v>
      </c>
      <c r="AO52" s="322">
        <v>115.4</v>
      </c>
      <c r="AP52" s="323">
        <v>59796</v>
      </c>
      <c r="AQ52" s="324">
        <v>25.9</v>
      </c>
      <c r="AR52" s="325">
        <v>89.5</v>
      </c>
    </row>
    <row r="53" spans="1:44" ht="13.2" x14ac:dyDescent="0.2">
      <c r="A53" s="247"/>
      <c r="AK53" s="303" t="s">
        <v>525</v>
      </c>
      <c r="AL53" s="304"/>
      <c r="AM53" s="312">
        <v>1580527</v>
      </c>
      <c r="AN53" s="313">
        <v>109866</v>
      </c>
      <c r="AO53" s="314">
        <v>-11.1</v>
      </c>
      <c r="AP53" s="315">
        <v>97758</v>
      </c>
      <c r="AQ53" s="316">
        <v>-16.600000000000001</v>
      </c>
      <c r="AR53" s="317">
        <v>5.5</v>
      </c>
    </row>
    <row r="54" spans="1:44" ht="13.2" x14ac:dyDescent="0.2">
      <c r="A54" s="247"/>
      <c r="AK54" s="318"/>
      <c r="AL54" s="319" t="s">
        <v>524</v>
      </c>
      <c r="AM54" s="320">
        <v>1264226</v>
      </c>
      <c r="AN54" s="321">
        <v>87879</v>
      </c>
      <c r="AO54" s="322">
        <v>-18.2</v>
      </c>
      <c r="AP54" s="323">
        <v>45946</v>
      </c>
      <c r="AQ54" s="324">
        <v>-23.2</v>
      </c>
      <c r="AR54" s="325">
        <v>5</v>
      </c>
    </row>
    <row r="55" spans="1:44" ht="13.2" x14ac:dyDescent="0.2">
      <c r="A55" s="247"/>
      <c r="AK55" s="303" t="s">
        <v>526</v>
      </c>
      <c r="AL55" s="304"/>
      <c r="AM55" s="312">
        <v>1569713</v>
      </c>
      <c r="AN55" s="313">
        <v>111835</v>
      </c>
      <c r="AO55" s="314">
        <v>1.8</v>
      </c>
      <c r="AP55" s="315">
        <v>91338</v>
      </c>
      <c r="AQ55" s="316">
        <v>-6.6</v>
      </c>
      <c r="AR55" s="317">
        <v>8.4</v>
      </c>
    </row>
    <row r="56" spans="1:44" ht="13.2" x14ac:dyDescent="0.2">
      <c r="A56" s="247"/>
      <c r="AK56" s="318"/>
      <c r="AL56" s="319" t="s">
        <v>524</v>
      </c>
      <c r="AM56" s="320">
        <v>262260</v>
      </c>
      <c r="AN56" s="321">
        <v>18685</v>
      </c>
      <c r="AO56" s="322">
        <v>-78.7</v>
      </c>
      <c r="AP56" s="323">
        <v>43989</v>
      </c>
      <c r="AQ56" s="324">
        <v>-4.3</v>
      </c>
      <c r="AR56" s="325">
        <v>-74.400000000000006</v>
      </c>
    </row>
    <row r="57" spans="1:44" ht="13.2" x14ac:dyDescent="0.2">
      <c r="A57" s="247"/>
      <c r="AK57" s="303" t="s">
        <v>527</v>
      </c>
      <c r="AL57" s="304"/>
      <c r="AM57" s="312">
        <v>1559992</v>
      </c>
      <c r="AN57" s="313">
        <v>113223</v>
      </c>
      <c r="AO57" s="314">
        <v>1.2</v>
      </c>
      <c r="AP57" s="315">
        <v>103975</v>
      </c>
      <c r="AQ57" s="316">
        <v>13.8</v>
      </c>
      <c r="AR57" s="317">
        <v>-12.6</v>
      </c>
    </row>
    <row r="58" spans="1:44" ht="13.2" x14ac:dyDescent="0.2">
      <c r="A58" s="247"/>
      <c r="AK58" s="318"/>
      <c r="AL58" s="319" t="s">
        <v>524</v>
      </c>
      <c r="AM58" s="320">
        <v>236486</v>
      </c>
      <c r="AN58" s="321">
        <v>17164</v>
      </c>
      <c r="AO58" s="322">
        <v>-8.1</v>
      </c>
      <c r="AP58" s="323">
        <v>52698</v>
      </c>
      <c r="AQ58" s="324">
        <v>19.8</v>
      </c>
      <c r="AR58" s="325">
        <v>-27.9</v>
      </c>
    </row>
    <row r="59" spans="1:44" ht="13.2" x14ac:dyDescent="0.2">
      <c r="A59" s="247"/>
      <c r="AK59" s="303" t="s">
        <v>528</v>
      </c>
      <c r="AL59" s="304"/>
      <c r="AM59" s="312">
        <v>2631744</v>
      </c>
      <c r="AN59" s="313">
        <v>195407</v>
      </c>
      <c r="AO59" s="314">
        <v>72.599999999999994</v>
      </c>
      <c r="AP59" s="315">
        <v>112678</v>
      </c>
      <c r="AQ59" s="316">
        <v>8.4</v>
      </c>
      <c r="AR59" s="317">
        <v>64.2</v>
      </c>
    </row>
    <row r="60" spans="1:44" ht="13.2" x14ac:dyDescent="0.2">
      <c r="A60" s="247"/>
      <c r="AK60" s="318"/>
      <c r="AL60" s="319" t="s">
        <v>524</v>
      </c>
      <c r="AM60" s="320">
        <v>497876</v>
      </c>
      <c r="AN60" s="321">
        <v>36967</v>
      </c>
      <c r="AO60" s="322">
        <v>115.4</v>
      </c>
      <c r="AP60" s="323">
        <v>55165</v>
      </c>
      <c r="AQ60" s="324">
        <v>4.7</v>
      </c>
      <c r="AR60" s="325">
        <v>110.7</v>
      </c>
    </row>
    <row r="61" spans="1:44" ht="13.2" x14ac:dyDescent="0.2">
      <c r="A61" s="247"/>
      <c r="AK61" s="303" t="s">
        <v>529</v>
      </c>
      <c r="AL61" s="326"/>
      <c r="AM61" s="312">
        <v>1829624</v>
      </c>
      <c r="AN61" s="313">
        <v>130796</v>
      </c>
      <c r="AO61" s="314">
        <v>35.799999999999997</v>
      </c>
      <c r="AP61" s="315">
        <v>104597</v>
      </c>
      <c r="AQ61" s="327">
        <v>6.6</v>
      </c>
      <c r="AR61" s="317">
        <v>29.2</v>
      </c>
    </row>
    <row r="62" spans="1:44" ht="13.2" x14ac:dyDescent="0.2">
      <c r="A62" s="247"/>
      <c r="AK62" s="318"/>
      <c r="AL62" s="319" t="s">
        <v>524</v>
      </c>
      <c r="AM62" s="320">
        <v>766019</v>
      </c>
      <c r="AN62" s="321">
        <v>53625</v>
      </c>
      <c r="AO62" s="322">
        <v>25.2</v>
      </c>
      <c r="AP62" s="323">
        <v>51519</v>
      </c>
      <c r="AQ62" s="324">
        <v>4.5999999999999996</v>
      </c>
      <c r="AR62" s="325">
        <v>20.6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hfCOK5Mc+ualz0Sf3wYXaJ4mDddZyXBIAmSUL3S+Xp1nlivzwD+Jgc1/2T3tzi0Xg8sKf8Sz7eYq6UdLpX1w==" saltValue="CHGjw8YCvL00VP0uE6rE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H103" sqref="AH103"/>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wWAT4I9eL6lR615uqxVKLglRdfiL2HZh8jFxoNpT8M7jypRCZ5IUaKn3AiOsL5f4Qn0GAyRsdwqNJDt1gZcolg==" saltValue="5+CBzme4/ifOZO26uAZg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Z103" sqref="CZ103"/>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XdqPlPBGBewnvfUexB18/rmH2J+mZcjj3LggSI6gqst4LTNonpxvJIzun8i8R+YK3MAhx5RbsqI6iua98SemAw==" saltValue="kJVJqR3bU7WD6gx3NMht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17.920000000000002</v>
      </c>
      <c r="G47" s="12">
        <v>18.41</v>
      </c>
      <c r="H47" s="12">
        <v>22.68</v>
      </c>
      <c r="I47" s="12">
        <v>22.48</v>
      </c>
      <c r="J47" s="13">
        <v>21.84</v>
      </c>
    </row>
    <row r="48" spans="2:10" ht="57.75" customHeight="1" x14ac:dyDescent="0.2">
      <c r="B48" s="14"/>
      <c r="C48" s="1128" t="s">
        <v>4</v>
      </c>
      <c r="D48" s="1128"/>
      <c r="E48" s="1129"/>
      <c r="F48" s="15">
        <v>1.26</v>
      </c>
      <c r="G48" s="16">
        <v>3.45</v>
      </c>
      <c r="H48" s="16">
        <v>3.29</v>
      </c>
      <c r="I48" s="16">
        <v>3.1</v>
      </c>
      <c r="J48" s="17">
        <v>2.7</v>
      </c>
    </row>
    <row r="49" spans="2:10" ht="57.75" customHeight="1" thickBot="1" x14ac:dyDescent="0.25">
      <c r="B49" s="18"/>
      <c r="C49" s="1130" t="s">
        <v>5</v>
      </c>
      <c r="D49" s="1130"/>
      <c r="E49" s="1131"/>
      <c r="F49" s="19" t="s">
        <v>536</v>
      </c>
      <c r="G49" s="20">
        <v>4.07</v>
      </c>
      <c r="H49" s="20">
        <v>3.61</v>
      </c>
      <c r="I49" s="20" t="s">
        <v>537</v>
      </c>
      <c r="J49" s="21" t="s">
        <v>538</v>
      </c>
    </row>
    <row r="50" spans="2:10" ht="13.2" x14ac:dyDescent="0.2"/>
  </sheetData>
  <sheetProtection algorithmName="SHA-512" hashValue="5url6nt7I2fqSfzwCX5fRGgtFAMo/jzeHtUFfYFJPSej3gKgw/2WuUCGATWHq+e2auoPn/pBsenzZNQoaQHdMg==" saltValue="SoMjl0QHGB+53c8phBY4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nklg072</cp:lastModifiedBy>
  <cp:lastPrinted>2026-03-09T07:27:41Z</cp:lastPrinted>
  <dcterms:created xsi:type="dcterms:W3CDTF">2026-02-23T08:11:07Z</dcterms:created>
  <dcterms:modified xsi:type="dcterms:W3CDTF">2026-03-16T06:14:44Z</dcterms:modified>
  <cp:category/>
</cp:coreProperties>
</file>