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Y:\移行データ\00業務\02調査報告関係\経営比較分析表\R7\提出分\"/>
    </mc:Choice>
  </mc:AlternateContent>
  <xr:revisionPtr revIDLastSave="0" documentId="13_ncr:1_{0FF44F13-F6FC-47A3-9400-78C3C01DB4C6}" xr6:coauthVersionLast="45" xr6:coauthVersionMax="45" xr10:uidLastSave="{00000000-0000-0000-0000-000000000000}"/>
  <workbookProtection workbookAlgorithmName="SHA-512" workbookHashValue="Aw/rIRxuC6tNIO7ny0QKRKsuZjz9w4RP4t/TAaXt8ikdZvMbNYvcSI8wRfZ5lPhVzOg5jTG0264qFQzX9zUseg==" workbookSaltValue="S+bIqzADxq993lHns7hAi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E85" i="4"/>
  <c r="BB10" i="4"/>
  <c r="AT10" i="4"/>
  <c r="AL10" i="4"/>
  <c r="W10" i="4"/>
  <c r="B10" i="4"/>
  <c r="AT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<sst xmlns="http://schemas.openxmlformats.org/spreadsheetml/2006/main" count="228" uniqueCount="113">
  <si>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</si>
  <si>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</si>
  <si>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</si>
  <si>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</si>
  <si>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</si>
  <si>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</si>
  <si>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</si>
  <si>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</si>
  <si>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</si>
  <si>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</si>
  <si>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</si>
  <si>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</si>
  <si>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</si>
  <si>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</si>
  <si>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</si>
  <si>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</si>
  <si>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</si>
  <si>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</si>
  <si>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</si>
  <si>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</si>
  <si>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</si>
  <si>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</si>
  <si>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</si>
  <si>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</si>
  <si>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</si>
  <si>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</si>
  <si>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</si>
  <si>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</si>
  <si>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</si>
  <si>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</si>
  <si>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</si>
  <si>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</si>
  <si>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</si>
  <si>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</si>
  <si>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</si>
  <si>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</si>
  <si>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</si>
  <si>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</si>
  <si>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</si>
  <si>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</si>
  <si>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</si>
  <si>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</si>
  <si>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</si>
  <si>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</si>
  <si>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</si>
  <si>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</si>
  <si>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</si>
  <si>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</si>
  <si>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</si>
  <si>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</si>
  <si>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</si>
  <si>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</si>
  <si>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</si>
  <si>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</si>
  <si>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</si>
  <si>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</si>
  <si>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</si>
  <si>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</si>
  <si>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</si>
  <si>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</si>
  <si>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</si>
  <si>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</si>
  <si>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</si>
  <si>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</si>
  <si>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</si>
  <si>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</si>
  <si>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</si>
  <si>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</si>
  <si>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</si>
  <si>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</si>
  <si>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</si>
  <si>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</si>
  <si>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</si>
  <si>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</si>
  <si>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</si>
  <si>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</si>
  <si>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</si>
  <si>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</si>
  <si>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</si>
  <si>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</si>
  <si>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</si>
  <si>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</si>
  <si>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</si>
  <si>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</si>
  <si>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</si>
  <si>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</si>
  <si>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</si>
  <si>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</si>
  <si>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</si>
  <si>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</si>
  <si>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</si>
  <si>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</si>
  <si>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</si>
  <si>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那智勝浦町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</si>
  <si>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</si>
  <si>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</si>
  <si>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</si>
  <si>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</si>
  <si>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</si>
  <si>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</si>
  <si>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</si>
  <si>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</si>
  <si>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</si>
  <si>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</si>
  <si>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</si>
  <si>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</si>
  <si>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</si>
  <si>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</si>
  <si>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</si>
  <si>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</si>
  <si>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平成24年度から28年度にかけて実施した簡易水道統合整備事業等による借入金。減価償却費の増加に伴い、経常収支比率が100%を下回る状況が続いている。
　簡易水道統合整備事業の影響は企業債残高の増加に顕著であり、起債償還の増加により流動比率が減少傾向、給水原価については増加傾向となった。また、有収率が低い状態で推移していることも、経営の健全性・効率性に悪影響を及ぼしている。
　累積欠損金について、人口減少の影響から、水道使用量の減少等による営業収益の減と、有収率等によって示されるとおり効率性が低い水準にあることから増加が続いている。
 効率性については、簡易水道統合整備事業完了により施設利用率が改善し、現在は60%前後で推移しているが、使用水量が減少傾向にあることから、次回更新時には施設規模を検討する必要がある。また、有収率についても類似団体と比べて低い水準にあることから、今後も継続した漏水調査及び、施設更新が必要である。</t>
    <rPh sb="1" eb="3">
      <t>ヘイセイ</t>
    </rPh>
    <rPh sb="5" eb="7">
      <t>ネンド</t>
    </rPh>
    <rPh sb="11" eb="13">
      <t>ネンド</t>
    </rPh>
    <rPh sb="17" eb="19">
      <t>ジッシ</t>
    </rPh>
    <rPh sb="21" eb="23">
      <t>カンイ</t>
    </rPh>
    <rPh sb="23" eb="25">
      <t>スイドウ</t>
    </rPh>
    <rPh sb="25" eb="27">
      <t>トウゴウ</t>
    </rPh>
    <rPh sb="27" eb="29">
      <t>セイビ</t>
    </rPh>
    <rPh sb="29" eb="31">
      <t>ジギョウ</t>
    </rPh>
    <rPh sb="31" eb="32">
      <t>トウ</t>
    </rPh>
    <rPh sb="35" eb="38">
      <t>カリイレキン</t>
    </rPh>
    <rPh sb="39" eb="44">
      <t>ゲンカショウキャクヒ</t>
    </rPh>
    <rPh sb="45" eb="47">
      <t>ゾウカ</t>
    </rPh>
    <rPh sb="48" eb="49">
      <t>トモナ</t>
    </rPh>
    <rPh sb="51" eb="53">
      <t>ケイジョウ</t>
    </rPh>
    <rPh sb="53" eb="55">
      <t>シュウシ</t>
    </rPh>
    <rPh sb="55" eb="57">
      <t>ヒリツ</t>
    </rPh>
    <rPh sb="63" eb="65">
      <t>シタマワ</t>
    </rPh>
    <rPh sb="66" eb="68">
      <t>ジョウキョウ</t>
    </rPh>
    <rPh sb="69" eb="70">
      <t>ツヅ</t>
    </rPh>
    <rPh sb="77" eb="79">
      <t>カンイ</t>
    </rPh>
    <rPh sb="79" eb="81">
      <t>スイドウ</t>
    </rPh>
    <rPh sb="81" eb="83">
      <t>トウゴウ</t>
    </rPh>
    <rPh sb="83" eb="85">
      <t>セイビ</t>
    </rPh>
    <rPh sb="85" eb="87">
      <t>ジギョウ</t>
    </rPh>
    <rPh sb="88" eb="90">
      <t>エイキョウ</t>
    </rPh>
    <rPh sb="91" eb="93">
      <t>キギョウ</t>
    </rPh>
    <rPh sb="93" eb="94">
      <t>サイ</t>
    </rPh>
    <rPh sb="94" eb="96">
      <t>ザンダカ</t>
    </rPh>
    <rPh sb="97" eb="99">
      <t>ゾウカ</t>
    </rPh>
    <rPh sb="100" eb="102">
      <t>ケンチョ</t>
    </rPh>
    <rPh sb="106" eb="108">
      <t>キサイ</t>
    </rPh>
    <rPh sb="108" eb="110">
      <t>ショウカン</t>
    </rPh>
    <rPh sb="111" eb="113">
      <t>ゾウカ</t>
    </rPh>
    <rPh sb="116" eb="118">
      <t>リュウドウ</t>
    </rPh>
    <rPh sb="118" eb="120">
      <t>ヒリツ</t>
    </rPh>
    <rPh sb="121" eb="123">
      <t>ゲンショウ</t>
    </rPh>
    <rPh sb="123" eb="125">
      <t>ケイコウ</t>
    </rPh>
    <rPh sb="126" eb="128">
      <t>キュウスイ</t>
    </rPh>
    <rPh sb="128" eb="130">
      <t>ゲンカ</t>
    </rPh>
    <rPh sb="135" eb="137">
      <t>ゾウカ</t>
    </rPh>
    <rPh sb="137" eb="139">
      <t>ケイコウ</t>
    </rPh>
    <rPh sb="147" eb="150">
      <t>ユウシュウリツ</t>
    </rPh>
    <rPh sb="151" eb="152">
      <t>ヒク</t>
    </rPh>
    <rPh sb="153" eb="155">
      <t>ジョウタイ</t>
    </rPh>
    <rPh sb="156" eb="158">
      <t>スイイ</t>
    </rPh>
    <rPh sb="166" eb="168">
      <t>ケイエイ</t>
    </rPh>
    <rPh sb="169" eb="172">
      <t>ケンゼンセイ</t>
    </rPh>
    <rPh sb="173" eb="176">
      <t>コウリツセイ</t>
    </rPh>
    <rPh sb="177" eb="180">
      <t>アクエイキョウ</t>
    </rPh>
    <rPh sb="181" eb="182">
      <t>オヨ</t>
    </rPh>
    <rPh sb="190" eb="192">
      <t>ルイセキ</t>
    </rPh>
    <rPh sb="192" eb="194">
      <t>ケッソン</t>
    </rPh>
    <rPh sb="194" eb="195">
      <t>キン</t>
    </rPh>
    <rPh sb="200" eb="202">
      <t>ジンコウ</t>
    </rPh>
    <rPh sb="202" eb="204">
      <t>ゲンショウ</t>
    </rPh>
    <rPh sb="205" eb="207">
      <t>エイキョウ</t>
    </rPh>
    <rPh sb="210" eb="212">
      <t>スイドウ</t>
    </rPh>
    <rPh sb="212" eb="215">
      <t>シヨウリョウ</t>
    </rPh>
    <rPh sb="216" eb="218">
      <t>ゲンショウ</t>
    </rPh>
    <rPh sb="218" eb="219">
      <t>トウ</t>
    </rPh>
    <rPh sb="222" eb="224">
      <t>エイギョウ</t>
    </rPh>
    <rPh sb="224" eb="226">
      <t>シュウエキ</t>
    </rPh>
    <rPh sb="227" eb="228">
      <t>ゲン</t>
    </rPh>
    <rPh sb="230" eb="233">
      <t>ユウシュウリツ</t>
    </rPh>
    <rPh sb="233" eb="234">
      <t>トウ</t>
    </rPh>
    <rPh sb="238" eb="239">
      <t>シメ</t>
    </rPh>
    <rPh sb="245" eb="248">
      <t>コウリツセイ</t>
    </rPh>
    <rPh sb="249" eb="250">
      <t>ヒク</t>
    </rPh>
    <rPh sb="251" eb="253">
      <t>スイジュン</t>
    </rPh>
    <rPh sb="260" eb="262">
      <t>ゾウカ</t>
    </rPh>
    <rPh sb="263" eb="264">
      <t>ツヅ</t>
    </rPh>
    <rPh sb="271" eb="274">
      <t>コウリツセイ</t>
    </rPh>
    <rPh sb="280" eb="282">
      <t>カンイ</t>
    </rPh>
    <rPh sb="282" eb="284">
      <t>スイドウ</t>
    </rPh>
    <rPh sb="284" eb="286">
      <t>トウゴウ</t>
    </rPh>
    <rPh sb="286" eb="288">
      <t>セイビ</t>
    </rPh>
    <rPh sb="288" eb="290">
      <t>ジギョウ</t>
    </rPh>
    <rPh sb="290" eb="292">
      <t>カンリョウ</t>
    </rPh>
    <rPh sb="295" eb="297">
      <t>シセツ</t>
    </rPh>
    <rPh sb="297" eb="299">
      <t>リヨウ</t>
    </rPh>
    <rPh sb="299" eb="300">
      <t>リツ</t>
    </rPh>
    <rPh sb="301" eb="303">
      <t>カイゼン</t>
    </rPh>
    <rPh sb="305" eb="307">
      <t>ゲンザイ</t>
    </rPh>
    <rPh sb="311" eb="313">
      <t>ゼンゴ</t>
    </rPh>
    <rPh sb="314" eb="316">
      <t>スイイ</t>
    </rPh>
    <rPh sb="322" eb="324">
      <t>シヨウ</t>
    </rPh>
    <rPh sb="324" eb="326">
      <t>スイリョウ</t>
    </rPh>
    <rPh sb="327" eb="329">
      <t>ゲンショウ</t>
    </rPh>
    <rPh sb="329" eb="331">
      <t>ケイコウ</t>
    </rPh>
    <rPh sb="339" eb="341">
      <t>ジカイ</t>
    </rPh>
    <rPh sb="341" eb="343">
      <t>コウシン</t>
    </rPh>
    <rPh sb="343" eb="344">
      <t>ジ</t>
    </rPh>
    <rPh sb="346" eb="348">
      <t>シセツ</t>
    </rPh>
    <rPh sb="348" eb="350">
      <t>キボ</t>
    </rPh>
    <rPh sb="351" eb="353">
      <t>ケントウ</t>
    </rPh>
    <rPh sb="355" eb="357">
      <t>ヒツヨウ</t>
    </rPh>
    <rPh sb="364" eb="367">
      <t>ユウシュウリツ</t>
    </rPh>
    <rPh sb="372" eb="374">
      <t>ルイジ</t>
    </rPh>
    <rPh sb="374" eb="376">
      <t>ダンタイ</t>
    </rPh>
    <rPh sb="377" eb="378">
      <t>クラ</t>
    </rPh>
    <rPh sb="380" eb="381">
      <t>ヒク</t>
    </rPh>
    <rPh sb="382" eb="384">
      <t>スイジュン</t>
    </rPh>
    <rPh sb="392" eb="394">
      <t>コンゴ</t>
    </rPh>
    <rPh sb="395" eb="397">
      <t>ケイゾク</t>
    </rPh>
    <rPh sb="399" eb="401">
      <t>ロウスイ</t>
    </rPh>
    <rPh sb="401" eb="403">
      <t>チョウサ</t>
    </rPh>
    <rPh sb="403" eb="404">
      <t>オヨ</t>
    </rPh>
    <rPh sb="406" eb="408">
      <t>シセツ</t>
    </rPh>
    <rPh sb="408" eb="410">
      <t>コウシン</t>
    </rPh>
    <rPh sb="411" eb="413">
      <t>ヒツヨウ</t>
    </rPh>
    <phoneticPr fontId="4"/>
  </si>
  <si>
    <t>　昭和50年代の拡張事業により、整備された管路の老朽化が始まっており、管路経年化率が上昇傾向にある。今後も進行していく老朽化に対応するため、施設更新を継続しなければならない。今後も経営の健全性や効率性を加味しながら施設の計画的な更新や長寿命化を検討する必要がある。</t>
    <rPh sb="1" eb="3">
      <t>ショウワ</t>
    </rPh>
    <rPh sb="5" eb="7">
      <t>ネンダイ</t>
    </rPh>
    <rPh sb="8" eb="10">
      <t>カクチョウ</t>
    </rPh>
    <rPh sb="10" eb="12">
      <t>ジギョウ</t>
    </rPh>
    <rPh sb="16" eb="18">
      <t>セイビ</t>
    </rPh>
    <rPh sb="21" eb="23">
      <t>カンロ</t>
    </rPh>
    <rPh sb="24" eb="27">
      <t>ロウキュウカ</t>
    </rPh>
    <rPh sb="28" eb="29">
      <t>ハジ</t>
    </rPh>
    <rPh sb="35" eb="37">
      <t>カンロ</t>
    </rPh>
    <rPh sb="37" eb="40">
      <t>ケイネンカ</t>
    </rPh>
    <rPh sb="40" eb="41">
      <t>リツ</t>
    </rPh>
    <rPh sb="42" eb="44">
      <t>ジョウショウ</t>
    </rPh>
    <rPh sb="44" eb="46">
      <t>ケイコウ</t>
    </rPh>
    <rPh sb="50" eb="52">
      <t>コンゴ</t>
    </rPh>
    <rPh sb="53" eb="55">
      <t>シンコウ</t>
    </rPh>
    <rPh sb="59" eb="62">
      <t>ロウキュウカ</t>
    </rPh>
    <rPh sb="63" eb="65">
      <t>タイオウ</t>
    </rPh>
    <rPh sb="70" eb="72">
      <t>シセツ</t>
    </rPh>
    <rPh sb="72" eb="74">
      <t>コウシン</t>
    </rPh>
    <rPh sb="75" eb="77">
      <t>ケイゾク</t>
    </rPh>
    <rPh sb="87" eb="89">
      <t>コンゴ</t>
    </rPh>
    <rPh sb="90" eb="92">
      <t>ケイエイ</t>
    </rPh>
    <rPh sb="93" eb="96">
      <t>ケンゼンセイ</t>
    </rPh>
    <rPh sb="97" eb="100">
      <t>コウリツセイ</t>
    </rPh>
    <rPh sb="101" eb="103">
      <t>カミ</t>
    </rPh>
    <rPh sb="107" eb="109">
      <t>シセツ</t>
    </rPh>
    <rPh sb="110" eb="113">
      <t>ケイカクテキ</t>
    </rPh>
    <rPh sb="114" eb="116">
      <t>コウシン</t>
    </rPh>
    <rPh sb="117" eb="121">
      <t>チョウジュミョウカ</t>
    </rPh>
    <rPh sb="122" eb="124">
      <t>ケントウ</t>
    </rPh>
    <rPh sb="126" eb="128">
      <t>ヒツヨウ</t>
    </rPh>
    <phoneticPr fontId="4"/>
  </si>
  <si>
    <t>　経営面について、簡易水道統合整備事業や災害復旧事業に加え、慢性的な人口減少、水道使用量の減少、また電力費や材料費等の物価高騰により、経営状況は厳しい状態が続いており、類似団体の平均値の差に見られるとおり改善が急務となっている。
　施設面について、類似団体の平均値と比較して企業債残高対給水収益比率が大きく上回っているが、水道水の安定供給や有収率の改善に向け、施設更新は継続していかなければならないことから、厳しい経営状況の中、起債の抑制と施設更新の両立を図らなければならない。
　令和5年7月に適正な水道料金のあり方について那智勝浦町長より諮問があり、水道料金審議会において審議した結果、水道料金の増額改定はやむを得ないという旨の答申がなされ、令和７年６月分より料金改定を行う予定である。</t>
    <rPh sb="1" eb="3">
      <t>ケイエイ</t>
    </rPh>
    <rPh sb="3" eb="4">
      <t>メン</t>
    </rPh>
    <rPh sb="9" eb="11">
      <t>カンイ</t>
    </rPh>
    <rPh sb="11" eb="13">
      <t>スイドウ</t>
    </rPh>
    <rPh sb="13" eb="15">
      <t>トウゴウ</t>
    </rPh>
    <rPh sb="15" eb="17">
      <t>セイビ</t>
    </rPh>
    <rPh sb="17" eb="19">
      <t>ジギョウ</t>
    </rPh>
    <rPh sb="20" eb="22">
      <t>サイガイ</t>
    </rPh>
    <rPh sb="22" eb="24">
      <t>フッキュウ</t>
    </rPh>
    <rPh sb="24" eb="26">
      <t>ジギョウ</t>
    </rPh>
    <rPh sb="27" eb="28">
      <t>クワ</t>
    </rPh>
    <rPh sb="30" eb="33">
      <t>マンセイテキ</t>
    </rPh>
    <rPh sb="34" eb="36">
      <t>ジンコウ</t>
    </rPh>
    <rPh sb="36" eb="38">
      <t>ゲンショウ</t>
    </rPh>
    <rPh sb="39" eb="41">
      <t>スイドウ</t>
    </rPh>
    <rPh sb="41" eb="44">
      <t>シヨウリョウ</t>
    </rPh>
    <rPh sb="45" eb="47">
      <t>ゲンショウ</t>
    </rPh>
    <rPh sb="50" eb="52">
      <t>デンリョク</t>
    </rPh>
    <rPh sb="52" eb="53">
      <t>ヒ</t>
    </rPh>
    <rPh sb="54" eb="56">
      <t>ザイリョウ</t>
    </rPh>
    <rPh sb="56" eb="57">
      <t>ヒ</t>
    </rPh>
    <rPh sb="57" eb="58">
      <t>トウ</t>
    </rPh>
    <rPh sb="59" eb="61">
      <t>ブッカ</t>
    </rPh>
    <rPh sb="61" eb="63">
      <t>コウトウ</t>
    </rPh>
    <rPh sb="67" eb="69">
      <t>ケイエイ</t>
    </rPh>
    <rPh sb="69" eb="71">
      <t>ジョウキョウ</t>
    </rPh>
    <rPh sb="72" eb="73">
      <t>キビ</t>
    </rPh>
    <rPh sb="75" eb="77">
      <t>ジョウタイ</t>
    </rPh>
    <rPh sb="78" eb="79">
      <t>ツヅ</t>
    </rPh>
    <rPh sb="84" eb="86">
      <t>ルイジ</t>
    </rPh>
    <rPh sb="86" eb="88">
      <t>ダンタイ</t>
    </rPh>
    <rPh sb="89" eb="92">
      <t>ヘイキンチ</t>
    </rPh>
    <rPh sb="93" eb="94">
      <t>サ</t>
    </rPh>
    <rPh sb="95" eb="96">
      <t>ミ</t>
    </rPh>
    <rPh sb="102" eb="104">
      <t>カイゼン</t>
    </rPh>
    <rPh sb="105" eb="107">
      <t>キュウム</t>
    </rPh>
    <rPh sb="116" eb="119">
      <t>シセツメン</t>
    </rPh>
    <rPh sb="124" eb="126">
      <t>ルイジ</t>
    </rPh>
    <rPh sb="126" eb="128">
      <t>ダンタイ</t>
    </rPh>
    <rPh sb="129" eb="132">
      <t>ヘイキンチ</t>
    </rPh>
    <rPh sb="133" eb="135">
      <t>ヒカク</t>
    </rPh>
    <rPh sb="137" eb="139">
      <t>キギョウ</t>
    </rPh>
    <rPh sb="139" eb="140">
      <t>サイ</t>
    </rPh>
    <rPh sb="140" eb="142">
      <t>ザンダカ</t>
    </rPh>
    <rPh sb="142" eb="143">
      <t>タイ</t>
    </rPh>
    <rPh sb="143" eb="145">
      <t>キュウスイ</t>
    </rPh>
    <rPh sb="145" eb="147">
      <t>シュウエキ</t>
    </rPh>
    <rPh sb="147" eb="149">
      <t>ヒリツ</t>
    </rPh>
    <rPh sb="150" eb="151">
      <t>オオ</t>
    </rPh>
    <rPh sb="153" eb="155">
      <t>ウワマワ</t>
    </rPh>
    <rPh sb="161" eb="164">
      <t>スイドウスイ</t>
    </rPh>
    <rPh sb="165" eb="167">
      <t>アンテイ</t>
    </rPh>
    <rPh sb="167" eb="169">
      <t>キョウキュウ</t>
    </rPh>
    <rPh sb="170" eb="173">
      <t>ユウシュウリツ</t>
    </rPh>
    <rPh sb="174" eb="176">
      <t>カイゼン</t>
    </rPh>
    <rPh sb="177" eb="178">
      <t>ム</t>
    </rPh>
    <rPh sb="180" eb="182">
      <t>シセツ</t>
    </rPh>
    <rPh sb="182" eb="184">
      <t>コウシン</t>
    </rPh>
    <rPh sb="185" eb="187">
      <t>ケイゾク</t>
    </rPh>
    <rPh sb="204" eb="205">
      <t>キビ</t>
    </rPh>
    <rPh sb="207" eb="209">
      <t>ケイエイ</t>
    </rPh>
    <rPh sb="209" eb="211">
      <t>ジョウキョウ</t>
    </rPh>
    <rPh sb="212" eb="213">
      <t>ナカ</t>
    </rPh>
    <rPh sb="214" eb="216">
      <t>キサイ</t>
    </rPh>
    <rPh sb="217" eb="219">
      <t>ヨクセイ</t>
    </rPh>
    <rPh sb="220" eb="222">
      <t>シセツ</t>
    </rPh>
    <rPh sb="222" eb="224">
      <t>コウシン</t>
    </rPh>
    <rPh sb="225" eb="227">
      <t>リョウリツ</t>
    </rPh>
    <rPh sb="228" eb="229">
      <t>ハカ</t>
    </rPh>
    <rPh sb="241" eb="243">
      <t>レイワ</t>
    </rPh>
    <rPh sb="244" eb="245">
      <t>ネン</t>
    </rPh>
    <rPh sb="246" eb="247">
      <t>ガツ</t>
    </rPh>
    <rPh sb="248" eb="250">
      <t>テキセイ</t>
    </rPh>
    <rPh sb="251" eb="253">
      <t>スイドウ</t>
    </rPh>
    <rPh sb="253" eb="255">
      <t>リョウキン</t>
    </rPh>
    <rPh sb="258" eb="259">
      <t>カタ</t>
    </rPh>
    <rPh sb="263" eb="268">
      <t>ナチカツウラチョウ</t>
    </rPh>
    <rPh sb="268" eb="269">
      <t>チョウ</t>
    </rPh>
    <rPh sb="271" eb="273">
      <t>シモン</t>
    </rPh>
    <rPh sb="277" eb="279">
      <t>スイドウ</t>
    </rPh>
    <rPh sb="279" eb="281">
      <t>リョウキン</t>
    </rPh>
    <rPh sb="281" eb="284">
      <t>シンギカイ</t>
    </rPh>
    <rPh sb="288" eb="290">
      <t>シンギ</t>
    </rPh>
    <rPh sb="292" eb="294">
      <t>ケッカ</t>
    </rPh>
    <rPh sb="295" eb="297">
      <t>スイドウ</t>
    </rPh>
    <rPh sb="297" eb="299">
      <t>リョウキン</t>
    </rPh>
    <rPh sb="300" eb="302">
      <t>ゾウガク</t>
    </rPh>
    <rPh sb="302" eb="304">
      <t>カイテイ</t>
    </rPh>
    <rPh sb="308" eb="309">
      <t>エ</t>
    </rPh>
    <rPh sb="314" eb="315">
      <t>ムネ</t>
    </rPh>
    <rPh sb="316" eb="318">
      <t>トウシン</t>
    </rPh>
    <rPh sb="323" eb="325">
      <t>レイワ</t>
    </rPh>
    <rPh sb="326" eb="327">
      <t>ネン</t>
    </rPh>
    <rPh sb="328" eb="329">
      <t>ガツ</t>
    </rPh>
    <rPh sb="329" eb="330">
      <t>ブン</t>
    </rPh>
    <rPh sb="332" eb="336">
      <t>リョウキンカイテイ</t>
    </rPh>
    <rPh sb="337" eb="338">
      <t>オコナ</t>
    </rPh>
    <rPh sb="339" eb="34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</si>
</sst>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0.56000000000000005</c:v>
                </c:pt>
                <c:pt idx="2">
                  <c:v>0.34</c:v>
                </c:pt>
                <c:pt idx="3">
                  <c:v>0.28000000000000003</c:v>
                </c:pt>
                <c:pt idx="4">
                  <c:v>0.32</c:v>
                </c:pt>
              </c:numCache>
            </c:numRef>
          </c:val>
          <c:extLst>
            <c:ext xmlns:c16="http://schemas.microsoft.com/office/drawing/2014/chart" uri="{C3380CC4-5D6E-409C-BE32-E72D297353CC}">
              <c16:uniqueId val="{00000000-044F-4AE2-AD91-0BADF973DA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044F-4AE2-AD91-0BADF973DA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c:v>
                </c:pt>
                <c:pt idx="1">
                  <c:v>60.98</c:v>
                </c:pt>
                <c:pt idx="2">
                  <c:v>61.71</c:v>
                </c:pt>
                <c:pt idx="3">
                  <c:v>60.72</c:v>
                </c:pt>
                <c:pt idx="4">
                  <c:v>64.55</c:v>
                </c:pt>
              </c:numCache>
            </c:numRef>
          </c:val>
          <c:extLst>
            <c:ext xmlns:c16="http://schemas.microsoft.com/office/drawing/2014/chart" uri="{C3380CC4-5D6E-409C-BE32-E72D297353CC}">
              <c16:uniqueId val="{00000000-8677-4FE7-8E5D-FE2C6194AE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8677-4FE7-8E5D-FE2C6194AE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67.17</c:v>
                </c:pt>
                <c:pt idx="1">
                  <c:v>63.19</c:v>
                </c:pt>
                <c:pt idx="2">
                  <c:v>61.69</c:v>
                </c:pt>
                <c:pt idx="3">
                  <c:v>61.97</c:v>
                </c:pt>
                <c:pt idx="4">
                  <c:v>58.13</c:v>
                </c:pt>
              </c:numCache>
            </c:numRef>
          </c:val>
          <c:extLst>
            <c:ext xmlns:c16="http://schemas.microsoft.com/office/drawing/2014/chart" uri="{C3380CC4-5D6E-409C-BE32-E72D297353CC}">
              <c16:uniqueId val="{00000000-D12B-494F-82D9-A90658AE37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D12B-494F-82D9-A90658AE37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86.09</c:v>
                </c:pt>
                <c:pt idx="1">
                  <c:v>85.23</c:v>
                </c:pt>
                <c:pt idx="2">
                  <c:v>82.12</c:v>
                </c:pt>
                <c:pt idx="3">
                  <c:v>82.24</c:v>
                </c:pt>
                <c:pt idx="4">
                  <c:v>84.36</c:v>
                </c:pt>
              </c:numCache>
            </c:numRef>
          </c:val>
          <c:extLst>
            <c:ext xmlns:c16="http://schemas.microsoft.com/office/drawing/2014/chart" uri="{C3380CC4-5D6E-409C-BE32-E72D297353CC}">
              <c16:uniqueId val="{00000000-F624-4F90-8203-AE5DBCA0D7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F624-4F90-8203-AE5DBCA0D7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42.54</c:v>
                </c:pt>
                <c:pt idx="1">
                  <c:v>44.53</c:v>
                </c:pt>
                <c:pt idx="2">
                  <c:v>46.56</c:v>
                </c:pt>
                <c:pt idx="3">
                  <c:v>48.64</c:v>
                </c:pt>
                <c:pt idx="4">
                  <c:v>50.64</c:v>
                </c:pt>
              </c:numCache>
            </c:numRef>
          </c:val>
          <c:extLst>
            <c:ext xmlns:c16="http://schemas.microsoft.com/office/drawing/2014/chart" uri="{C3380CC4-5D6E-409C-BE32-E72D297353CC}">
              <c16:uniqueId val="{00000000-6F95-4DD6-B9B7-151AD2E88E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6F95-4DD6-B9B7-151AD2E88E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30.16</c:v>
                </c:pt>
                <c:pt idx="1">
                  <c:v>32.89</c:v>
                </c:pt>
                <c:pt idx="2">
                  <c:v>33.46</c:v>
                </c:pt>
                <c:pt idx="3">
                  <c:v>34.83</c:v>
                </c:pt>
                <c:pt idx="4">
                  <c:v>36.01</c:v>
                </c:pt>
              </c:numCache>
            </c:numRef>
          </c:val>
          <c:extLst>
            <c:ext xmlns:c16="http://schemas.microsoft.com/office/drawing/2014/chart" uri="{C3380CC4-5D6E-409C-BE32-E72D297353CC}">
              <c16:uniqueId val="{00000000-466C-42B3-9DE7-CC37BF8640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466C-42B3-9DE7-CC37BF8640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40.33</c:v>
                </c:pt>
                <c:pt idx="1">
                  <c:v>60.06</c:v>
                </c:pt>
                <c:pt idx="2">
                  <c:v>84.57</c:v>
                </c:pt>
                <c:pt idx="3">
                  <c:v>109.45</c:v>
                </c:pt>
                <c:pt idx="4">
                  <c:v>130.12</c:v>
                </c:pt>
              </c:numCache>
            </c:numRef>
          </c:val>
          <c:extLst>
            <c:ext xmlns:c16="http://schemas.microsoft.com/office/drawing/2014/chart" uri="{C3380CC4-5D6E-409C-BE32-E72D297353CC}">
              <c16:uniqueId val="{00000000-195F-4B4D-BF5D-E5F11668C3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195F-4B4D-BF5D-E5F11668C3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205.47</c:v>
                </c:pt>
                <c:pt idx="1">
                  <c:v>173.67</c:v>
                </c:pt>
                <c:pt idx="2">
                  <c:v>161.41</c:v>
                </c:pt>
                <c:pt idx="3">
                  <c:v>135.24</c:v>
                </c:pt>
                <c:pt idx="4">
                  <c:v>131.02000000000001</c:v>
                </c:pt>
              </c:numCache>
            </c:numRef>
          </c:val>
          <c:extLst>
            <c:ext xmlns:c16="http://schemas.microsoft.com/office/drawing/2014/chart" uri="{C3380CC4-5D6E-409C-BE32-E72D297353CC}">
              <c16:uniqueId val="{00000000-3813-4674-B6D8-652D7A5FE2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813-4674-B6D8-652D7A5FE2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1114.8499999999999</c:v>
                </c:pt>
                <c:pt idx="1">
                  <c:v>1073.0899999999999</c:v>
                </c:pt>
                <c:pt idx="2">
                  <c:v>1027.1400000000001</c:v>
                </c:pt>
                <c:pt idx="3">
                  <c:v>980</c:v>
                </c:pt>
                <c:pt idx="4">
                  <c:v>1056.9000000000001</c:v>
                </c:pt>
              </c:numCache>
            </c:numRef>
          </c:val>
          <c:extLst>
            <c:ext xmlns:c16="http://schemas.microsoft.com/office/drawing/2014/chart" uri="{C3380CC4-5D6E-409C-BE32-E72D297353CC}">
              <c16:uniqueId val="{00000000-D9D4-4C90-BE62-319B4271CE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D9D4-4C90-BE62-319B4271CE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83.96</c:v>
                </c:pt>
                <c:pt idx="1">
                  <c:v>83.13</c:v>
                </c:pt>
                <c:pt idx="2">
                  <c:v>79.84</c:v>
                </c:pt>
                <c:pt idx="3">
                  <c:v>80.099999999999994</c:v>
                </c:pt>
                <c:pt idx="4">
                  <c:v>81.91</c:v>
                </c:pt>
              </c:numCache>
            </c:numRef>
          </c:val>
          <c:extLst>
            <c:ext xmlns:c16="http://schemas.microsoft.com/office/drawing/2014/chart" uri="{C3380CC4-5D6E-409C-BE32-E72D297353CC}">
              <c16:uniqueId val="{00000000-6808-4A5D-862E-37C88D9AF6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6808-4A5D-862E-37C88D9AF6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207.3</c:v>
                </c:pt>
                <c:pt idx="1">
                  <c:v>211.78</c:v>
                </c:pt>
                <c:pt idx="2">
                  <c:v>222.44</c:v>
                </c:pt>
                <c:pt idx="3">
                  <c:v>222.11</c:v>
                </c:pt>
                <c:pt idx="4">
                  <c:v>218.82</c:v>
                </c:pt>
              </c:numCache>
            </c:numRef>
          </c:val>
          <c:extLst>
            <c:ext xmlns:c16="http://schemas.microsoft.com/office/drawing/2014/chart" uri="{C3380CC4-5D6E-409C-BE32-E72D297353CC}">
              <c16:uniqueId val="{00000000-F8BF-4FC3-B88E-A42D049281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8BF-4FC3-B88E-A42D049281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和歌山県　那智勝浦町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13468</v>
      </c>
      <c r="AM8" s="58"/>
      <c r="AN8" s="58"/>
      <c r="AO8" s="58"/>
      <c r="AP8" s="58"/>
      <c r="AQ8" s="58"/>
      <c r="AR8" s="58"/>
      <c r="AS8" s="58"/>
      <c r="AT8" s="55">
        <f>データ!$S$6</f>
        <v>183.3</v>
      </c>
      <c r="AU8" s="56"/>
      <c r="AV8" s="56"/>
      <c r="AW8" s="56"/>
      <c r="AX8" s="56"/>
      <c r="AY8" s="56"/>
      <c r="AZ8" s="56"/>
      <c r="BA8" s="56"/>
      <c r="BB8" s="45">
        <f>データ!$T$6</f>
        <v>73.48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43.12</v>
      </c>
      <c r="J10" s="56"/>
      <c r="K10" s="56"/>
      <c r="L10" s="56"/>
      <c r="M10" s="56"/>
      <c r="N10" s="56"/>
      <c r="O10" s="57"/>
      <c r="P10" s="45">
        <f>データ!$P$6</f>
        <v>96.45</v>
      </c>
      <c r="Q10" s="45"/>
      <c r="R10" s="45"/>
      <c r="S10" s="45"/>
      <c r="T10" s="45"/>
      <c r="U10" s="45"/>
      <c r="V10" s="45"/>
      <c r="W10" s="58">
        <f>データ!$Q$6</f>
        <v>2890</v>
      </c>
      <c r="X10" s="58"/>
      <c r="Y10" s="58"/>
      <c r="Z10" s="58"/>
      <c r="AA10" s="58"/>
      <c r="AB10" s="58"/>
      <c r="AC10" s="58"/>
      <c r="AD10" s="2"/>
      <c r="AE10" s="2"/>
      <c r="AF10" s="2"/>
      <c r="AG10" s="2"/>
      <c r="AH10" s="2"/>
      <c r="AI10" s="2"/>
      <c r="AJ10" s="2"/>
      <c r="AK10" s="2"/>
      <c r="AL10" s="58">
        <f>データ!$U$6</f>
        <v>12874</v>
      </c>
      <c r="AM10" s="58"/>
      <c r="AN10" s="58"/>
      <c r="AO10" s="58"/>
      <c r="AP10" s="58"/>
      <c r="AQ10" s="58"/>
      <c r="AR10" s="58"/>
      <c r="AS10" s="58"/>
      <c r="AT10" s="55">
        <f>データ!$V$6</f>
        <v>77.430000000000007</v>
      </c>
      <c r="AU10" s="56"/>
      <c r="AV10" s="56"/>
      <c r="AW10" s="56"/>
      <c r="AX10" s="56"/>
      <c r="AY10" s="56"/>
      <c r="AZ10" s="56"/>
      <c r="BA10" s="56"/>
      <c r="BB10" s="45">
        <f>データ!$W$6</f>
        <v>166.27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aJ9cBwnGDEw1796bSOH0i9rM+cq7hTu4YR2yhC45nfYZh05sR/KpW5xnV61ECaD8GS11YBOgpatJ0FZuXljxg==" saltValue="LSbSXeL/tXLejVl7V8Sb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304212</v>
      </c>
      <c r="D6" s="20">
        <f t="shared" si="3"/>
        <v>46</v>
      </c>
      <c r="E6" s="20">
        <f t="shared" si="3"/>
        <v>1</v>
      </c>
      <c r="F6" s="20">
        <f t="shared" si="3"/>
        <v>0</v>
      </c>
      <c r="G6" s="20">
        <f t="shared" si="3"/>
        <v>1</v>
      </c>
      <c r="H6" s="20" t="str">
        <f t="shared" si="3"/>
        <v>和歌山県　那智勝浦町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43.12</v>
      </c>
      <c r="P6" s="21">
        <f t="shared" si="3"/>
        <v>96.45</v>
      </c>
      <c r="Q6" s="21">
        <f t="shared" si="3"/>
        <v>2890</v>
      </c>
      <c r="R6" s="21">
        <f t="shared" si="3"/>
        <v>13468</v>
      </c>
      <c r="S6" s="21">
        <f t="shared" si="3"/>
        <v>183.3</v>
      </c>
      <c r="T6" s="21">
        <f t="shared" si="3"/>
        <v>73.48</v>
      </c>
      <c r="U6" s="21">
        <f t="shared" si="3"/>
        <v>12874</v>
      </c>
      <c r="V6" s="21">
        <f t="shared" si="3"/>
        <v>77.430000000000007</v>
      </c>
      <c r="W6" s="21">
        <f t="shared" si="3"/>
        <v>166.27</v>
      </c>
      <c r="X6" s="22">
        <f>IF(X7="",NA(),X7)</f>
        <v>86.09</v>
      </c>
      <c r="Y6" s="22">
        <f t="shared" ref="Y6:AG6" si="4">IF(Y7="",NA(),Y7)</f>
        <v>85.23</v>
      </c>
      <c r="Z6" s="22">
        <f t="shared" si="4"/>
        <v>82.12</v>
      </c>
      <c r="AA6" s="22">
        <f t="shared" si="4"/>
        <v>82.24</v>
      </c>
      <c r="AB6" s="22">
        <f t="shared" si="4"/>
        <v>84.36</v>
      </c>
      <c r="AC6" s="22">
        <f t="shared" si="4"/>
        <v>109.02</v>
      </c>
      <c r="AD6" s="22">
        <f t="shared" si="4"/>
        <v>107.81</v>
      </c>
      <c r="AE6" s="22">
        <f t="shared" si="4"/>
        <v>107.21</v>
      </c>
      <c r="AF6" s="22">
        <f t="shared" si="4"/>
        <v>105.97</v>
      </c>
      <c r="AG6" s="22">
        <f t="shared" si="4"/>
        <v>105.08</v>
      </c>
      <c r="AH6" s="21" t="str">
        <f>IF(AH7="","",IF(AH7="-","【-】","【"&amp;SUBSTITUTE(TEXT(AH7,"#,##0.00"),"-","△")&amp;"】"))</f>
        <v>【107.26】</v>
      </c>
      <c r="AI6" s="22">
        <f>IF(AI7="",NA(),AI7)</f>
        <v>40.33</v>
      </c>
      <c r="AJ6" s="22">
        <f t="shared" ref="AJ6:AR6" si="5">IF(AJ7="",NA(),AJ7)</f>
        <v>60.06</v>
      </c>
      <c r="AK6" s="22">
        <f t="shared" si="5"/>
        <v>84.57</v>
      </c>
      <c r="AL6" s="22">
        <f t="shared" si="5"/>
        <v>109.45</v>
      </c>
      <c r="AM6" s="22">
        <f t="shared" si="5"/>
        <v>130.12</v>
      </c>
      <c r="AN6" s="22">
        <f t="shared" si="5"/>
        <v>11</v>
      </c>
      <c r="AO6" s="22">
        <f t="shared" si="5"/>
        <v>8.86</v>
      </c>
      <c r="AP6" s="22">
        <f t="shared" si="5"/>
        <v>7.65</v>
      </c>
      <c r="AQ6" s="22">
        <f t="shared" si="5"/>
        <v>8.52</v>
      </c>
      <c r="AR6" s="22">
        <f t="shared" si="5"/>
        <v>10.8</v>
      </c>
      <c r="AS6" s="21" t="str">
        <f>IF(AS7="","",IF(AS7="-","【-】","【"&amp;SUBSTITUTE(TEXT(AS7,"#,##0.00"),"-","△")&amp;"】"))</f>
        <v>【1.61】</v>
      </c>
      <c r="AT6" s="22">
        <f>IF(AT7="",NA(),AT7)</f>
        <v>205.47</v>
      </c>
      <c r="AU6" s="22">
        <f t="shared" ref="AU6:BC6" si="6">IF(AU7="",NA(),AU7)</f>
        <v>173.67</v>
      </c>
      <c r="AV6" s="22">
        <f t="shared" si="6"/>
        <v>161.41</v>
      </c>
      <c r="AW6" s="22">
        <f t="shared" si="6"/>
        <v>135.24</v>
      </c>
      <c r="AX6" s="22">
        <f t="shared" si="6"/>
        <v>131.02000000000001</v>
      </c>
      <c r="AY6" s="22">
        <f t="shared" si="6"/>
        <v>371.81</v>
      </c>
      <c r="AZ6" s="22">
        <f t="shared" si="6"/>
        <v>384.23</v>
      </c>
      <c r="BA6" s="22">
        <f t="shared" si="6"/>
        <v>364.3</v>
      </c>
      <c r="BB6" s="22">
        <f t="shared" si="6"/>
        <v>378.87</v>
      </c>
      <c r="BC6" s="22">
        <f t="shared" si="6"/>
        <v>362.35</v>
      </c>
      <c r="BD6" s="21" t="str">
        <f>IF(BD7="","",IF(BD7="-","【-】","【"&amp;SUBSTITUTE(TEXT(BD7,"#,##0.00"),"-","△")&amp;"】"))</f>
        <v>【239.69】</v>
      </c>
      <c r="BE6" s="22">
        <f>IF(BE7="",NA(),BE7)</f>
        <v>1114.8499999999999</v>
      </c>
      <c r="BF6" s="22">
        <f t="shared" ref="BF6:BN6" si="7">IF(BF7="",NA(),BF7)</f>
        <v>1073.0899999999999</v>
      </c>
      <c r="BG6" s="22">
        <f t="shared" si="7"/>
        <v>1027.1400000000001</v>
      </c>
      <c r="BH6" s="22">
        <f t="shared" si="7"/>
        <v>980</v>
      </c>
      <c r="BI6" s="22">
        <f t="shared" si="7"/>
        <v>1056.9000000000001</v>
      </c>
      <c r="BJ6" s="22">
        <f t="shared" si="7"/>
        <v>465.85</v>
      </c>
      <c r="BK6" s="22">
        <f t="shared" si="7"/>
        <v>439.43</v>
      </c>
      <c r="BL6" s="22">
        <f t="shared" si="7"/>
        <v>438.41</v>
      </c>
      <c r="BM6" s="22">
        <f t="shared" si="7"/>
        <v>430.23</v>
      </c>
      <c r="BN6" s="22">
        <f t="shared" si="7"/>
        <v>429.24</v>
      </c>
      <c r="BO6" s="21" t="str">
        <f>IF(BO7="","",IF(BO7="-","【-】","【"&amp;SUBSTITUTE(TEXT(BO7,"#,##0.00"),"-","△")&amp;"】"))</f>
        <v>【264.86】</v>
      </c>
      <c r="BP6" s="22">
        <f>IF(BP7="",NA(),BP7)</f>
        <v>83.96</v>
      </c>
      <c r="BQ6" s="22">
        <f t="shared" ref="BQ6:BY6" si="8">IF(BQ7="",NA(),BQ7)</f>
        <v>83.13</v>
      </c>
      <c r="BR6" s="22">
        <f t="shared" si="8"/>
        <v>79.84</v>
      </c>
      <c r="BS6" s="22">
        <f t="shared" si="8"/>
        <v>80.099999999999994</v>
      </c>
      <c r="BT6" s="22">
        <f t="shared" si="8"/>
        <v>81.91</v>
      </c>
      <c r="BU6" s="22">
        <f t="shared" si="8"/>
        <v>92.39</v>
      </c>
      <c r="BV6" s="22">
        <f t="shared" si="8"/>
        <v>94.41</v>
      </c>
      <c r="BW6" s="22">
        <f t="shared" si="8"/>
        <v>90.96</v>
      </c>
      <c r="BX6" s="22">
        <f t="shared" si="8"/>
        <v>90.66</v>
      </c>
      <c r="BY6" s="22">
        <f t="shared" si="8"/>
        <v>90.78</v>
      </c>
      <c r="BZ6" s="21" t="str">
        <f>IF(BZ7="","",IF(BZ7="-","【-】","【"&amp;SUBSTITUTE(TEXT(BZ7,"#,##0.00"),"-","△")&amp;"】"))</f>
        <v>【97.59】</v>
      </c>
      <c r="CA6" s="22">
        <f>IF(CA7="",NA(),CA7)</f>
        <v>207.3</v>
      </c>
      <c r="CB6" s="22">
        <f t="shared" ref="CB6:CJ6" si="9">IF(CB7="",NA(),CB7)</f>
        <v>211.78</v>
      </c>
      <c r="CC6" s="22">
        <f t="shared" si="9"/>
        <v>222.44</v>
      </c>
      <c r="CD6" s="22">
        <f t="shared" si="9"/>
        <v>222.11</v>
      </c>
      <c r="CE6" s="22">
        <f t="shared" si="9"/>
        <v>218.82</v>
      </c>
      <c r="CF6" s="22">
        <f t="shared" si="9"/>
        <v>192.98</v>
      </c>
      <c r="CG6" s="22">
        <f t="shared" si="9"/>
        <v>192.13</v>
      </c>
      <c r="CH6" s="22">
        <f t="shared" si="9"/>
        <v>197.04</v>
      </c>
      <c r="CI6" s="22">
        <f t="shared" si="9"/>
        <v>199.33</v>
      </c>
      <c r="CJ6" s="22">
        <f t="shared" si="9"/>
        <v>202.75</v>
      </c>
      <c r="CK6" s="21" t="str">
        <f>IF(CK7="","",IF(CK7="-","【-】","【"&amp;SUBSTITUTE(TEXT(CK7,"#,##0.00"),"-","△")&amp;"】"))</f>
        <v>【181.66】</v>
      </c>
      <c r="CL6" s="22">
        <f>IF(CL7="",NA(),CL7)</f>
        <v>58.3</v>
      </c>
      <c r="CM6" s="22">
        <f t="shared" ref="CM6:CU6" si="10">IF(CM7="",NA(),CM7)</f>
        <v>60.98</v>
      </c>
      <c r="CN6" s="22">
        <f t="shared" si="10"/>
        <v>61.71</v>
      </c>
      <c r="CO6" s="22">
        <f t="shared" si="10"/>
        <v>60.72</v>
      </c>
      <c r="CP6" s="22">
        <f t="shared" si="10"/>
        <v>64.55</v>
      </c>
      <c r="CQ6" s="22">
        <f t="shared" si="10"/>
        <v>54.43</v>
      </c>
      <c r="CR6" s="22">
        <f t="shared" si="10"/>
        <v>53.87</v>
      </c>
      <c r="CS6" s="22">
        <f t="shared" si="10"/>
        <v>54.49</v>
      </c>
      <c r="CT6" s="22">
        <f t="shared" si="10"/>
        <v>54.8</v>
      </c>
      <c r="CU6" s="22">
        <f t="shared" si="10"/>
        <v>55.47</v>
      </c>
      <c r="CV6" s="21" t="str">
        <f>IF(CV7="","",IF(CV7="-","【-】","【"&amp;SUBSTITUTE(TEXT(CV7,"#,##0.00"),"-","△")&amp;"】"))</f>
        <v>【60.21】</v>
      </c>
      <c r="CW6" s="22">
        <f>IF(CW7="",NA(),CW7)</f>
        <v>67.17</v>
      </c>
      <c r="CX6" s="22">
        <f t="shared" ref="CX6:DF6" si="11">IF(CX7="",NA(),CX7)</f>
        <v>63.19</v>
      </c>
      <c r="CY6" s="22">
        <f t="shared" si="11"/>
        <v>61.69</v>
      </c>
      <c r="CZ6" s="22">
        <f t="shared" si="11"/>
        <v>61.97</v>
      </c>
      <c r="DA6" s="22">
        <f t="shared" si="11"/>
        <v>58.13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42.54</v>
      </c>
      <c r="DI6" s="22">
        <f t="shared" ref="DI6:DQ6" si="12">IF(DI7="",NA(),DI7)</f>
        <v>44.53</v>
      </c>
      <c r="DJ6" s="22">
        <f t="shared" si="12"/>
        <v>46.56</v>
      </c>
      <c r="DK6" s="22">
        <f t="shared" si="12"/>
        <v>48.64</v>
      </c>
      <c r="DL6" s="22">
        <f t="shared" si="12"/>
        <v>50.64</v>
      </c>
      <c r="DM6" s="22">
        <f t="shared" si="12"/>
        <v>49.39</v>
      </c>
      <c r="DN6" s="22">
        <f t="shared" si="12"/>
        <v>50.75</v>
      </c>
      <c r="DO6" s="22">
        <f t="shared" si="12"/>
        <v>51.72</v>
      </c>
      <c r="DP6" s="22">
        <f t="shared" si="12"/>
        <v>52.27</v>
      </c>
      <c r="DQ6" s="22">
        <f t="shared" si="12"/>
        <v>52.87</v>
      </c>
      <c r="DR6" s="21" t="str">
        <f>IF(DR7="","",IF(DR7="-","【-】","【"&amp;SUBSTITUTE(TEXT(DR7,"#,##0.00"),"-","△")&amp;"】"))</f>
        <v>【52.41】</v>
      </c>
      <c r="DS6" s="22">
        <f>IF(DS7="",NA(),DS7)</f>
        <v>30.16</v>
      </c>
      <c r="DT6" s="22">
        <f t="shared" ref="DT6:EB6" si="13">IF(DT7="",NA(),DT7)</f>
        <v>32.89</v>
      </c>
      <c r="DU6" s="22">
        <f t="shared" si="13"/>
        <v>33.46</v>
      </c>
      <c r="DV6" s="22">
        <f t="shared" si="13"/>
        <v>34.83</v>
      </c>
      <c r="DW6" s="22">
        <f t="shared" si="13"/>
        <v>36.01</v>
      </c>
      <c r="DX6" s="22">
        <f t="shared" si="13"/>
        <v>18.57</v>
      </c>
      <c r="DY6" s="22">
        <f t="shared" si="13"/>
        <v>21.14</v>
      </c>
      <c r="DZ6" s="22">
        <f t="shared" si="13"/>
        <v>22.12</v>
      </c>
      <c r="EA6" s="22">
        <f t="shared" si="13"/>
        <v>25.67</v>
      </c>
      <c r="EB6" s="22">
        <f t="shared" si="13"/>
        <v>26.86</v>
      </c>
      <c r="EC6" s="21" t="str">
        <f>IF(EC7="","",IF(EC7="-","【-】","【"&amp;SUBSTITUTE(TEXT(EC7,"#,##0.00"),"-","△")&amp;"】"))</f>
        <v>【26.78】</v>
      </c>
      <c r="ED6" s="22">
        <f>IF(ED7="",NA(),ED7)</f>
        <v>0.4</v>
      </c>
      <c r="EE6" s="22">
        <f t="shared" ref="EE6:EM6" si="14">IF(EE7="",NA(),EE7)</f>
        <v>0.56000000000000005</v>
      </c>
      <c r="EF6" s="22">
        <f t="shared" si="14"/>
        <v>0.34</v>
      </c>
      <c r="EG6" s="22">
        <f t="shared" si="14"/>
        <v>0.28000000000000003</v>
      </c>
      <c r="EH6" s="22">
        <f t="shared" si="14"/>
        <v>0.32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304212</v>
      </c>
      <c r="D7" s="24">
        <v>46</v>
      </c>
      <c r="E7" s="24">
        <v>1</v>
      </c>
      <c r="F7" s="24">
        <v>0</v>
      </c>
      <c r="G7" s="24">
        <v>1</v>
      </c>
      <c r="H7" s="24" t="s">
        <v>93</v>
      </c>
      <c r="I7" s="24" t="s">
        <v>94</v>
      </c>
      <c r="J7" s="24" t="s">
        <v>95</v>
      </c>
      <c r="K7" s="24" t="s">
        <v>96</v>
      </c>
      <c r="L7" s="24" t="s">
        <v>97</v>
      </c>
      <c r="M7" s="24" t="s">
        <v>98</v>
      </c>
      <c r="N7" s="25" t="s">
        <v>99</v>
      </c>
      <c r="O7" s="25">
        <v>43.12</v>
      </c>
      <c r="P7" s="25">
        <v>96.45</v>
      </c>
      <c r="Q7" s="25">
        <v>2890</v>
      </c>
      <c r="R7" s="25">
        <v>13468</v>
      </c>
      <c r="S7" s="25">
        <v>183.3</v>
      </c>
      <c r="T7" s="25">
        <v>73.48</v>
      </c>
      <c r="U7" s="25">
        <v>12874</v>
      </c>
      <c r="V7" s="25">
        <v>77.430000000000007</v>
      </c>
      <c r="W7" s="25">
        <v>166.27</v>
      </c>
      <c r="X7" s="25">
        <v>86.09</v>
      </c>
      <c r="Y7" s="25">
        <v>85.23</v>
      </c>
      <c r="Z7" s="25">
        <v>82.12</v>
      </c>
      <c r="AA7" s="25">
        <v>82.24</v>
      </c>
      <c r="AB7" s="25">
        <v>84.36</v>
      </c>
      <c r="AC7" s="25">
        <v>109.02</v>
      </c>
      <c r="AD7" s="25">
        <v>107.81</v>
      </c>
      <c r="AE7" s="25">
        <v>107.21</v>
      </c>
      <c r="AF7" s="25">
        <v>105.97</v>
      </c>
      <c r="AG7" s="25">
        <v>105.08</v>
      </c>
      <c r="AH7" s="25">
        <v>107.26</v>
      </c>
      <c r="AI7" s="25">
        <v>40.33</v>
      </c>
      <c r="AJ7" s="25">
        <v>60.06</v>
      </c>
      <c r="AK7" s="25">
        <v>84.57</v>
      </c>
      <c r="AL7" s="25">
        <v>109.45</v>
      </c>
      <c r="AM7" s="25">
        <v>130.12</v>
      </c>
      <c r="AN7" s="25">
        <v>11</v>
      </c>
      <c r="AO7" s="25">
        <v>8.86</v>
      </c>
      <c r="AP7" s="25">
        <v>7.65</v>
      </c>
      <c r="AQ7" s="25">
        <v>8.52</v>
      </c>
      <c r="AR7" s="25">
        <v>10.8</v>
      </c>
      <c r="AS7" s="25">
        <v>1.61</v>
      </c>
      <c r="AT7" s="25">
        <v>205.47</v>
      </c>
      <c r="AU7" s="25">
        <v>173.67</v>
      </c>
      <c r="AV7" s="25">
        <v>161.41</v>
      </c>
      <c r="AW7" s="25">
        <v>135.24</v>
      </c>
      <c r="AX7" s="25">
        <v>131.02000000000001</v>
      </c>
      <c r="AY7" s="25">
        <v>371.81</v>
      </c>
      <c r="AZ7" s="25">
        <v>384.23</v>
      </c>
      <c r="BA7" s="25">
        <v>364.3</v>
      </c>
      <c r="BB7" s="25">
        <v>378.87</v>
      </c>
      <c r="BC7" s="25">
        <v>362.35</v>
      </c>
      <c r="BD7" s="25">
        <v>239.69</v>
      </c>
      <c r="BE7" s="25">
        <v>1114.8499999999999</v>
      </c>
      <c r="BF7" s="25">
        <v>1073.0899999999999</v>
      </c>
      <c r="BG7" s="25">
        <v>1027.1400000000001</v>
      </c>
      <c r="BH7" s="25">
        <v>980</v>
      </c>
      <c r="BI7" s="25">
        <v>1056.9000000000001</v>
      </c>
      <c r="BJ7" s="25">
        <v>465.85</v>
      </c>
      <c r="BK7" s="25">
        <v>439.43</v>
      </c>
      <c r="BL7" s="25">
        <v>438.41</v>
      </c>
      <c r="BM7" s="25">
        <v>430.23</v>
      </c>
      <c r="BN7" s="25">
        <v>429.24</v>
      </c>
      <c r="BO7" s="25">
        <v>264.86</v>
      </c>
      <c r="BP7" s="25">
        <v>83.96</v>
      </c>
      <c r="BQ7" s="25">
        <v>83.13</v>
      </c>
      <c r="BR7" s="25">
        <v>79.84</v>
      </c>
      <c r="BS7" s="25">
        <v>80.099999999999994</v>
      </c>
      <c r="BT7" s="25">
        <v>81.91</v>
      </c>
      <c r="BU7" s="25">
        <v>92.39</v>
      </c>
      <c r="BV7" s="25">
        <v>94.41</v>
      </c>
      <c r="BW7" s="25">
        <v>90.96</v>
      </c>
      <c r="BX7" s="25">
        <v>90.66</v>
      </c>
      <c r="BY7" s="25">
        <v>90.78</v>
      </c>
      <c r="BZ7" s="25">
        <v>97.59</v>
      </c>
      <c r="CA7" s="25">
        <v>207.3</v>
      </c>
      <c r="CB7" s="25">
        <v>211.78</v>
      </c>
      <c r="CC7" s="25">
        <v>222.44</v>
      </c>
      <c r="CD7" s="25">
        <v>222.11</v>
      </c>
      <c r="CE7" s="25">
        <v>218.82</v>
      </c>
      <c r="CF7" s="25">
        <v>192.98</v>
      </c>
      <c r="CG7" s="25">
        <v>192.13</v>
      </c>
      <c r="CH7" s="25">
        <v>197.04</v>
      </c>
      <c r="CI7" s="25">
        <v>199.33</v>
      </c>
      <c r="CJ7" s="25">
        <v>202.75</v>
      </c>
      <c r="CK7" s="25">
        <v>181.66</v>
      </c>
      <c r="CL7" s="25">
        <v>58.3</v>
      </c>
      <c r="CM7" s="25">
        <v>60.98</v>
      </c>
      <c r="CN7" s="25">
        <v>61.71</v>
      </c>
      <c r="CO7" s="25">
        <v>60.72</v>
      </c>
      <c r="CP7" s="25">
        <v>64.55</v>
      </c>
      <c r="CQ7" s="25">
        <v>54.43</v>
      </c>
      <c r="CR7" s="25">
        <v>53.87</v>
      </c>
      <c r="CS7" s="25">
        <v>54.49</v>
      </c>
      <c r="CT7" s="25">
        <v>54.8</v>
      </c>
      <c r="CU7" s="25">
        <v>55.47</v>
      </c>
      <c r="CV7" s="25">
        <v>60.21</v>
      </c>
      <c r="CW7" s="25">
        <v>67.17</v>
      </c>
      <c r="CX7" s="25">
        <v>63.19</v>
      </c>
      <c r="CY7" s="25">
        <v>61.69</v>
      </c>
      <c r="CZ7" s="25">
        <v>61.97</v>
      </c>
      <c r="DA7" s="25">
        <v>58.13</v>
      </c>
      <c r="DB7" s="25">
        <v>79.44</v>
      </c>
      <c r="DC7" s="25">
        <v>79.489999999999995</v>
      </c>
      <c r="DD7" s="25">
        <v>78.8</v>
      </c>
      <c r="DE7" s="25">
        <v>77.98</v>
      </c>
      <c r="DF7" s="25">
        <v>76.97</v>
      </c>
      <c r="DG7" s="25">
        <v>89.21</v>
      </c>
      <c r="DH7" s="25">
        <v>42.54</v>
      </c>
      <c r="DI7" s="25">
        <v>44.53</v>
      </c>
      <c r="DJ7" s="25">
        <v>46.56</v>
      </c>
      <c r="DK7" s="25">
        <v>48.64</v>
      </c>
      <c r="DL7" s="25">
        <v>50.64</v>
      </c>
      <c r="DM7" s="25">
        <v>49.39</v>
      </c>
      <c r="DN7" s="25">
        <v>50.75</v>
      </c>
      <c r="DO7" s="25">
        <v>51.72</v>
      </c>
      <c r="DP7" s="25">
        <v>52.27</v>
      </c>
      <c r="DQ7" s="25">
        <v>52.87</v>
      </c>
      <c r="DR7" s="25">
        <v>52.41</v>
      </c>
      <c r="DS7" s="25">
        <v>30.16</v>
      </c>
      <c r="DT7" s="25">
        <v>32.89</v>
      </c>
      <c r="DU7" s="25">
        <v>33.46</v>
      </c>
      <c r="DV7" s="25">
        <v>34.83</v>
      </c>
      <c r="DW7" s="25">
        <v>36.01</v>
      </c>
      <c r="DX7" s="25">
        <v>18.57</v>
      </c>
      <c r="DY7" s="25">
        <v>21.14</v>
      </c>
      <c r="DZ7" s="25">
        <v>22.12</v>
      </c>
      <c r="EA7" s="25">
        <v>25.67</v>
      </c>
      <c r="EB7" s="25">
        <v>26.86</v>
      </c>
      <c r="EC7" s="25">
        <v>26.78</v>
      </c>
      <c r="ED7" s="25">
        <v>0.4</v>
      </c>
      <c r="EE7" s="25">
        <v>0.56000000000000005</v>
      </c>
      <c r="EF7" s="25">
        <v>0.34</v>
      </c>
      <c r="EG7" s="25">
        <v>0.28000000000000003</v>
      </c>
      <c r="EH7" s="25">
        <v>0.32</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nkww06</cp:lastModifiedBy>
  <dcterms:created xsi:type="dcterms:W3CDTF">2025-12-12T09:20:58Z</dcterms:created>
  <dcterms:modified xsi:type="dcterms:W3CDTF">2026-01-20T04:57:39Z</dcterms:modified>
  <cp:category/>
</cp:coreProperties>
</file>