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作業\水道課回答\"/>
    </mc:Choice>
  </mc:AlternateContent>
  <workbookProtection workbookAlgorithmName="SHA-512" workbookHashValue="8/U3zHrmuO0OqRqum30++D/bhd/amAzJrEcdOZZ5BuWnaxISSegWSHYl9FKL8FEfa+b+m6W0nskxDA/rZAc7Pg==" workbookSaltValue="zsq4tnsLamMFlr8N04McRQ==" workbookSpinCount="100000" lockStructure="1"/>
  <bookViews>
    <workbookView xWindow="-120" yWindow="-120" windowWidth="20730" windowHeight="1131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<sst xmlns="http://schemas.openxmlformats.org/spreadsheetml/2006/main" count="228" uniqueCount="114">
  <si>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</si>
  <si>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</si>
  <si>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</si>
  <si>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</si>
  <si>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</si>
  <si>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</si>
  <si>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</si>
  <si>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</si>
  <si>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</si>
  <si>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</si>
  <si>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</si>
  <si>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</si>
  <si>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</si>
  <si>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</si>
  <si>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</si>
  <si>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</si>
  <si>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</si>
  <si>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</si>
  <si>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</si>
  <si>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</si>
  <si>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</si>
  <si>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</si>
  <si>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</si>
  <si>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</si>
  <si>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</si>
  <si>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</si>
  <si>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</si>
  <si>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</si>
  <si>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</si>
  <si>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</si>
  <si>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</si>
  <si>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</si>
  <si>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</si>
  <si>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</si>
  <si>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</si>
  <si>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</si>
  <si>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</si>
  <si>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</si>
  <si>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</si>
  <si>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</si>
  <si>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</si>
  <si>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</si>
  <si>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</si>
  <si>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</si>
  <si>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</si>
  <si>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</si>
  <si>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</si>
  <si>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</si>
  <si>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</si>
  <si>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</si>
  <si>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</si>
  <si>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</si>
  <si>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</si>
  <si>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</si>
  <si>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</si>
  <si>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</si>
  <si>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</si>
  <si>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</si>
  <si>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</si>
  <si>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</si>
  <si>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</si>
  <si>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</si>
  <si>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</si>
  <si>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</si>
  <si>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</si>
  <si>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</si>
  <si>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</si>
  <si>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</si>
  <si>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</si>
  <si>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</si>
  <si>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</si>
  <si>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</si>
  <si>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</si>
  <si>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</si>
  <si>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</si>
  <si>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</si>
  <si>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</si>
  <si>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</si>
  <si>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</si>
  <si>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</si>
  <si>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</si>
  <si>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</si>
  <si>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</si>
  <si>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</si>
  <si>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</si>
  <si>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</si>
  <si>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</si>
  <si>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</si>
  <si>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</si>
  <si>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</si>
  <si>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</si>
  <si>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</si>
  <si>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</si>
  <si>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那智勝浦町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</si>
  <si>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</si>
  <si>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</si>
  <si>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</si>
  <si>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</si>
  <si>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</si>
  <si>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</si>
  <si>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</si>
  <si>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</si>
  <si>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</si>
  <si>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</si>
  <si>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</si>
  <si>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</si>
  <si>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</si>
  <si>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</si>
  <si>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</si>
  <si>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</si>
  <si>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</si>
  <si>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平成24年度から28年度にかけて実施した簡易水道統合整備事業等による借入金、減価償却費の増加に伴い、経常収支比率が100％を下回る状態が続いている。
　簡易水道統合整備事業の影響は企業債残高の増加に顕著であり、起債償還の増加により流動比率・料金回収率が減少傾向、給水原価については増加傾向となった。また有収率が低い状態で推移していることも、経営の健全性・効率性に悪影響を及ぼしている。
　累積欠損金について、人口減少や新型コロナウイルス感染症の影響もあり、水道使用量の減少等による営業収益の減と、有収率等によって示されるとおり効率性が低い水準にあることから増加が続いている。
　効率性については、簡易水道統合整備事業完了により施設利用率が改善し現在は60％前後で推移しているが、使用水量が減少傾向にあることから、次回更新時には施設規模を検討する必要がある。また、有収率についても類似団体と比べて低い水準にあることから、今後も継続した漏水調査及び、施設更新が必要である。</t>
    <rPh sb="1" eb="3">
      <t>ヘイセイ</t>
    </rPh>
    <rPh sb="5" eb="7">
      <t>ネンド</t>
    </rPh>
    <rPh sb="11" eb="13">
      <t>ネンド</t>
    </rPh>
    <rPh sb="17" eb="19">
      <t>ジッシ</t>
    </rPh>
    <rPh sb="21" eb="25">
      <t>カンイスイドウ</t>
    </rPh>
    <rPh sb="25" eb="31">
      <t>トウゴウセイビジギョウ</t>
    </rPh>
    <rPh sb="31" eb="32">
      <t>トウ</t>
    </rPh>
    <rPh sb="35" eb="37">
      <t>カリイレ</t>
    </rPh>
    <rPh sb="37" eb="38">
      <t>キン</t>
    </rPh>
    <rPh sb="39" eb="44">
      <t>ゲンカショウキャクヒ</t>
    </rPh>
    <rPh sb="45" eb="47">
      <t>ゾウカ</t>
    </rPh>
    <rPh sb="48" eb="49">
      <t>トモナ</t>
    </rPh>
    <rPh sb="51" eb="57">
      <t>ケイジョウシュウシヒリツ</t>
    </rPh>
    <rPh sb="63" eb="65">
      <t>シタマワ</t>
    </rPh>
    <rPh sb="66" eb="68">
      <t>ジョウタイ</t>
    </rPh>
    <rPh sb="69" eb="70">
      <t>ツヅ</t>
    </rPh>
    <rPh sb="77" eb="83">
      <t>カンイスイドウトウゴウ</t>
    </rPh>
    <rPh sb="83" eb="87">
      <t>セイビジギョウ</t>
    </rPh>
    <rPh sb="88" eb="90">
      <t>エイキョウ</t>
    </rPh>
    <rPh sb="91" eb="93">
      <t>キギョウ</t>
    </rPh>
    <rPh sb="93" eb="94">
      <t>サイ</t>
    </rPh>
    <rPh sb="94" eb="96">
      <t>ザンダカ</t>
    </rPh>
    <rPh sb="97" eb="99">
      <t>ゾウカ</t>
    </rPh>
    <rPh sb="100" eb="102">
      <t>ケンチョ</t>
    </rPh>
    <rPh sb="106" eb="108">
      <t>キサイ</t>
    </rPh>
    <rPh sb="108" eb="110">
      <t>ショウカン</t>
    </rPh>
    <rPh sb="111" eb="113">
      <t>ゾウカ</t>
    </rPh>
    <rPh sb="116" eb="118">
      <t>リュウドウ</t>
    </rPh>
    <rPh sb="118" eb="120">
      <t>ヒリツ</t>
    </rPh>
    <rPh sb="121" eb="123">
      <t>リョウキン</t>
    </rPh>
    <rPh sb="123" eb="125">
      <t>カイシュウ</t>
    </rPh>
    <rPh sb="125" eb="126">
      <t>リツ</t>
    </rPh>
    <rPh sb="127" eb="129">
      <t>ゲンショウ</t>
    </rPh>
    <rPh sb="129" eb="131">
      <t>ケイコウ</t>
    </rPh>
    <rPh sb="132" eb="134">
      <t>キュウスイ</t>
    </rPh>
    <rPh sb="134" eb="136">
      <t>ゲンカ</t>
    </rPh>
    <rPh sb="141" eb="143">
      <t>ゾウカ</t>
    </rPh>
    <rPh sb="143" eb="145">
      <t>ケイコウ</t>
    </rPh>
    <rPh sb="152" eb="155">
      <t>ユウシュウリツ</t>
    </rPh>
    <rPh sb="156" eb="157">
      <t>ヒク</t>
    </rPh>
    <rPh sb="158" eb="160">
      <t>ジョウタイ</t>
    </rPh>
    <rPh sb="161" eb="163">
      <t>スイイ</t>
    </rPh>
    <rPh sb="171" eb="173">
      <t>ケイエイ</t>
    </rPh>
    <rPh sb="174" eb="177">
      <t>ケンゼンセイ</t>
    </rPh>
    <rPh sb="178" eb="181">
      <t>コウリツセイ</t>
    </rPh>
    <rPh sb="182" eb="185">
      <t>アクエイキョウ</t>
    </rPh>
    <rPh sb="186" eb="187">
      <t>オヨ</t>
    </rPh>
    <rPh sb="195" eb="197">
      <t>ルイセキ</t>
    </rPh>
    <rPh sb="197" eb="199">
      <t>ケッソン</t>
    </rPh>
    <rPh sb="199" eb="200">
      <t>キン</t>
    </rPh>
    <rPh sb="205" eb="207">
      <t>ジンコウ</t>
    </rPh>
    <rPh sb="207" eb="209">
      <t>ゲンショウ</t>
    </rPh>
    <rPh sb="210" eb="212">
      <t>シンガタ</t>
    </rPh>
    <rPh sb="219" eb="222">
      <t>カンセンショウ</t>
    </rPh>
    <rPh sb="223" eb="225">
      <t>エイキョウ</t>
    </rPh>
    <rPh sb="229" eb="231">
      <t>スイドウ</t>
    </rPh>
    <rPh sb="249" eb="252">
      <t>ユウシュウリツ</t>
    </rPh>
    <rPh sb="252" eb="253">
      <t>トウ</t>
    </rPh>
    <rPh sb="257" eb="258">
      <t>シメ</t>
    </rPh>
    <rPh sb="264" eb="267">
      <t>コウリツセイ</t>
    </rPh>
    <rPh sb="268" eb="269">
      <t>ヒク</t>
    </rPh>
    <rPh sb="270" eb="272">
      <t>スイジュン</t>
    </rPh>
    <rPh sb="279" eb="281">
      <t>ゾウカ</t>
    </rPh>
    <rPh sb="282" eb="283">
      <t>ツヅ</t>
    </rPh>
    <rPh sb="290" eb="293">
      <t>コウリツセイ</t>
    </rPh>
    <rPh sb="299" eb="309">
      <t>カンイスイドウトウゴウセイビジギョウ</t>
    </rPh>
    <rPh sb="309" eb="311">
      <t>カンリョウ</t>
    </rPh>
    <rPh sb="314" eb="316">
      <t>シセツ</t>
    </rPh>
    <rPh sb="316" eb="319">
      <t>リヨウリツ</t>
    </rPh>
    <rPh sb="320" eb="322">
      <t>カイゼン</t>
    </rPh>
    <rPh sb="323" eb="325">
      <t>ゲンザイ</t>
    </rPh>
    <rPh sb="329" eb="331">
      <t>ゼンゴ</t>
    </rPh>
    <rPh sb="332" eb="334">
      <t>スイイ</t>
    </rPh>
    <rPh sb="340" eb="342">
      <t>シヨウ</t>
    </rPh>
    <rPh sb="342" eb="344">
      <t>スイリョウ</t>
    </rPh>
    <rPh sb="345" eb="347">
      <t>ゲンショウ</t>
    </rPh>
    <rPh sb="347" eb="349">
      <t>ケイコウ</t>
    </rPh>
    <rPh sb="357" eb="359">
      <t>ジカイ</t>
    </rPh>
    <rPh sb="359" eb="362">
      <t>コウシンジ</t>
    </rPh>
    <rPh sb="364" eb="366">
      <t>シセツ</t>
    </rPh>
    <rPh sb="366" eb="368">
      <t>キボ</t>
    </rPh>
    <rPh sb="369" eb="371">
      <t>ケントウ</t>
    </rPh>
    <rPh sb="373" eb="375">
      <t>ヒツヨウ</t>
    </rPh>
    <rPh sb="382" eb="385">
      <t>ユウシュウリツ</t>
    </rPh>
    <rPh sb="390" eb="394">
      <t>ルイジダンタイ</t>
    </rPh>
    <rPh sb="395" eb="396">
      <t>クラ</t>
    </rPh>
    <rPh sb="398" eb="399">
      <t>ヒク</t>
    </rPh>
    <rPh sb="400" eb="402">
      <t>スイジュン</t>
    </rPh>
    <rPh sb="410" eb="412">
      <t>コンゴ</t>
    </rPh>
    <rPh sb="413" eb="415">
      <t>ケイゾク</t>
    </rPh>
    <rPh sb="417" eb="419">
      <t>ロウスイ</t>
    </rPh>
    <rPh sb="419" eb="421">
      <t>チョウサ</t>
    </rPh>
    <rPh sb="421" eb="422">
      <t>オヨ</t>
    </rPh>
    <rPh sb="424" eb="426">
      <t>シセツ</t>
    </rPh>
    <rPh sb="426" eb="428">
      <t>コウシン</t>
    </rPh>
    <rPh sb="429" eb="431">
      <t>ヒツヨウ</t>
    </rPh>
    <phoneticPr fontId="4"/>
  </si>
  <si>
    <t>　経営面について、簡易水道統合整備事業や災害復旧事業、新型コロナウイルス感染症の影響に加え、慢性的な人口減少、水道使用量の減少、また電力費や材料費等の物価高騰により、経営状況は厳しい状態が続いており、類似団体の平均値の差に見られるとおり改善が急務となっている。
　施設面について、類似団体の平均値と比して企業債残高対給水収益比率が大きく上回っているが、水道水の安定供給や有収率の改善に向け、施設更新は継続していかなければならないことから、厳しい経営状況の中、起債の抑制と施設更新の両立を図らなければならない。
　経営改善に向けて適正な料金設定を検討していく必要があり、健全で持続可能な水道事業の運営に努めていきます。</t>
    <rPh sb="1" eb="3">
      <t>ケイエイ</t>
    </rPh>
    <rPh sb="3" eb="4">
      <t>メン</t>
    </rPh>
    <rPh sb="9" eb="19">
      <t>カンイスイドウトウゴウセイビジギョウ</t>
    </rPh>
    <rPh sb="20" eb="22">
      <t>サイガイ</t>
    </rPh>
    <rPh sb="22" eb="24">
      <t>フッキュウ</t>
    </rPh>
    <rPh sb="24" eb="26">
      <t>ジギョウ</t>
    </rPh>
    <rPh sb="27" eb="29">
      <t>シンガタ</t>
    </rPh>
    <rPh sb="36" eb="39">
      <t>カンセンショウ</t>
    </rPh>
    <rPh sb="40" eb="42">
      <t>エイキョウ</t>
    </rPh>
    <rPh sb="43" eb="44">
      <t>クワ</t>
    </rPh>
    <rPh sb="46" eb="49">
      <t>マンセイテキ</t>
    </rPh>
    <rPh sb="50" eb="52">
      <t>ジンコウ</t>
    </rPh>
    <rPh sb="52" eb="54">
      <t>ゲンショウ</t>
    </rPh>
    <rPh sb="55" eb="57">
      <t>スイドウ</t>
    </rPh>
    <rPh sb="57" eb="60">
      <t>シヨウリョウ</t>
    </rPh>
    <rPh sb="61" eb="63">
      <t>ゲンショウ</t>
    </rPh>
    <rPh sb="66" eb="69">
      <t>デンリョクヒ</t>
    </rPh>
    <rPh sb="70" eb="73">
      <t>ザイリョウヒ</t>
    </rPh>
    <rPh sb="73" eb="74">
      <t>トウ</t>
    </rPh>
    <rPh sb="75" eb="77">
      <t>ブッカ</t>
    </rPh>
    <rPh sb="77" eb="79">
      <t>コウトウ</t>
    </rPh>
    <rPh sb="83" eb="85">
      <t>ケイエイ</t>
    </rPh>
    <rPh sb="85" eb="87">
      <t>ジョウキョウ</t>
    </rPh>
    <rPh sb="88" eb="89">
      <t>キビ</t>
    </rPh>
    <rPh sb="91" eb="93">
      <t>ジョウタイ</t>
    </rPh>
    <rPh sb="94" eb="95">
      <t>ツヅ</t>
    </rPh>
    <rPh sb="100" eb="104">
      <t>ルイジダンタイ</t>
    </rPh>
    <rPh sb="105" eb="108">
      <t>ヘイキンチ</t>
    </rPh>
    <rPh sb="109" eb="110">
      <t>サ</t>
    </rPh>
    <rPh sb="111" eb="112">
      <t>ミ</t>
    </rPh>
    <rPh sb="118" eb="120">
      <t>カイゼン</t>
    </rPh>
    <rPh sb="121" eb="123">
      <t>キュウム</t>
    </rPh>
    <rPh sb="132" eb="135">
      <t>シセツメン</t>
    </rPh>
    <rPh sb="140" eb="144">
      <t>ルイジダンタイ</t>
    </rPh>
    <rPh sb="145" eb="148">
      <t>ヘイキンチ</t>
    </rPh>
    <rPh sb="149" eb="150">
      <t>ヒ</t>
    </rPh>
    <rPh sb="152" eb="154">
      <t>キギョウ</t>
    </rPh>
    <rPh sb="154" eb="155">
      <t>サイ</t>
    </rPh>
    <rPh sb="155" eb="157">
      <t>ザンダカ</t>
    </rPh>
    <rPh sb="157" eb="158">
      <t>タイ</t>
    </rPh>
    <rPh sb="158" eb="160">
      <t>キュウスイ</t>
    </rPh>
    <rPh sb="160" eb="162">
      <t>シュウエキ</t>
    </rPh>
    <rPh sb="162" eb="164">
      <t>ヒリツ</t>
    </rPh>
    <rPh sb="165" eb="166">
      <t>オオ</t>
    </rPh>
    <rPh sb="168" eb="170">
      <t>ウワマワ</t>
    </rPh>
    <rPh sb="176" eb="179">
      <t>スイドウスイ</t>
    </rPh>
    <rPh sb="180" eb="182">
      <t>アンテイ</t>
    </rPh>
    <rPh sb="182" eb="184">
      <t>キョウキュウ</t>
    </rPh>
    <rPh sb="185" eb="188">
      <t>ユウシュウリツ</t>
    </rPh>
    <rPh sb="189" eb="191">
      <t>カイゼン</t>
    </rPh>
    <rPh sb="192" eb="193">
      <t>ム</t>
    </rPh>
    <rPh sb="195" eb="197">
      <t>シセツ</t>
    </rPh>
    <rPh sb="197" eb="199">
      <t>コウシン</t>
    </rPh>
    <rPh sb="200" eb="202">
      <t>ケイゾク</t>
    </rPh>
    <rPh sb="219" eb="220">
      <t>キビ</t>
    </rPh>
    <rPh sb="222" eb="226">
      <t>ケイエイジョウキョウ</t>
    </rPh>
    <rPh sb="227" eb="228">
      <t>ナカ</t>
    </rPh>
    <rPh sb="229" eb="231">
      <t>キサイ</t>
    </rPh>
    <rPh sb="232" eb="234">
      <t>ヨクセイ</t>
    </rPh>
    <rPh sb="235" eb="237">
      <t>シセツ</t>
    </rPh>
    <rPh sb="237" eb="239">
      <t>コウシン</t>
    </rPh>
    <rPh sb="240" eb="242">
      <t>リョウリツ</t>
    </rPh>
    <rPh sb="243" eb="244">
      <t>ハカ</t>
    </rPh>
    <rPh sb="284" eb="286">
      <t>ケンゼン</t>
    </rPh>
    <rPh sb="287" eb="291">
      <t>ジゾクカノウ</t>
    </rPh>
    <rPh sb="292" eb="294">
      <t>スイドウ</t>
    </rPh>
    <rPh sb="294" eb="296">
      <t>ジギョウ</t>
    </rPh>
    <rPh sb="297" eb="299">
      <t>ウンエイ</t>
    </rPh>
    <rPh sb="300" eb="301">
      <t>ツト</t>
    </rPh>
    <phoneticPr fontId="4"/>
  </si>
  <si>
    <t>　昭和50年代の拡張事業により整備された管路の老朽化が始まっており、管路経年化率が上昇傾向にある。今後も進行していく老朽化に対応するため、施設更新を継続しなければならない。今後も経営の健全性や効率性を加味しながら施設の計画的な更新や長寿命化を検討する必要がある。</t>
    <rPh sb="1" eb="3">
      <t>ショウワ</t>
    </rPh>
    <rPh sb="5" eb="7">
      <t>ネンダイ</t>
    </rPh>
    <rPh sb="8" eb="10">
      <t>カクチョウ</t>
    </rPh>
    <rPh sb="10" eb="12">
      <t>ジギョウ</t>
    </rPh>
    <rPh sb="15" eb="17">
      <t>セイビ</t>
    </rPh>
    <rPh sb="20" eb="22">
      <t>カンロ</t>
    </rPh>
    <rPh sb="23" eb="26">
      <t>ロウキュウカ</t>
    </rPh>
    <rPh sb="27" eb="28">
      <t>ハジ</t>
    </rPh>
    <rPh sb="34" eb="36">
      <t>カンロ</t>
    </rPh>
    <rPh sb="36" eb="39">
      <t>ケイネンカ</t>
    </rPh>
    <rPh sb="39" eb="40">
      <t>リツ</t>
    </rPh>
    <rPh sb="41" eb="43">
      <t>ジョウショウ</t>
    </rPh>
    <rPh sb="43" eb="45">
      <t>ケイコウ</t>
    </rPh>
    <rPh sb="49" eb="51">
      <t>コンゴ</t>
    </rPh>
    <rPh sb="52" eb="54">
      <t>シンコウ</t>
    </rPh>
    <rPh sb="58" eb="61">
      <t>ロウキュウカ</t>
    </rPh>
    <rPh sb="62" eb="64">
      <t>タイオウ</t>
    </rPh>
    <rPh sb="69" eb="71">
      <t>シセツ</t>
    </rPh>
    <rPh sb="71" eb="73">
      <t>コウシン</t>
    </rPh>
    <rPh sb="74" eb="76">
      <t>ケイゾク</t>
    </rPh>
    <rPh sb="86" eb="88">
      <t>コンゴ</t>
    </rPh>
    <rPh sb="89" eb="91">
      <t>ケイエイ</t>
    </rPh>
    <rPh sb="92" eb="95">
      <t>ケンゼンセイ</t>
    </rPh>
    <rPh sb="96" eb="99">
      <t>コウリツセイ</t>
    </rPh>
    <rPh sb="100" eb="102">
      <t>カミ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</si>
</sst>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0.26</c:v>
                </c:pt>
                <c:pt idx="2">
                  <c:v>0.4</c:v>
                </c:pt>
                <c:pt idx="3">
                  <c:v>0.56000000000000005</c:v>
                </c:pt>
                <c:pt idx="4">
                  <c:v>0.34</c:v>
                </c:pt>
              </c:numCache>
            </c:numRef>
          </c:val>
          <c:extLst xmlns:c16r2="http://schemas.microsoft.com/office/drawing/2015/06/chart">
            <c:ext xmlns:c16="http://schemas.microsoft.com/office/drawing/2014/chart" uri="{C3380CC4-5D6E-409C-BE32-E72D297353CC}">
              <c16:uniqueId val="{00000000-ACFF-42E0-A42B-DEFD6EE2C7FD}"/>
            </c:ext>
          </c:extLst>
        </c:ser>
        <c:dLbls>
          <c:showLegendKey val="0"/>
          <c:showVal val="0"/>
          <c:showCatName val="0"/>
          <c:showSerName val="0"/>
          <c:showPercent val="0"/>
          <c:showBubbleSize val="0"/>
        </c:dLbls>
        <c:gapWidth val="150"/>
        <c:axId val="169862584"/>
        <c:axId val="1698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xmlns:c16r2="http://schemas.microsoft.com/office/drawing/2015/06/chart">
            <c:ext xmlns:c16="http://schemas.microsoft.com/office/drawing/2014/chart" uri="{C3380CC4-5D6E-409C-BE32-E72D297353CC}">
              <c16:uniqueId val="{00000001-ACFF-42E0-A42B-DEFD6EE2C7FD}"/>
            </c:ext>
          </c:extLst>
        </c:ser>
        <c:dLbls>
          <c:showLegendKey val="0"/>
          <c:showVal val="0"/>
          <c:showCatName val="0"/>
          <c:showSerName val="0"/>
          <c:showPercent val="0"/>
          <c:showBubbleSize val="0"/>
        </c:dLbls>
        <c:marker val="1"/>
        <c:smooth val="0"/>
        <c:axId val="169862584"/>
        <c:axId val="169862976"/>
      </c:lineChart>
      <c:dateAx>
        <c:axId val="169862584"/>
        <c:scaling>
          <c:orientation val="minMax"/>
        </c:scaling>
        <c:delete val="1"/>
        <c:axPos val="b"/>
        <c:numFmt formatCode="&quot;H&quot;yy" sourceLinked="1"/>
        <c:majorTickMark val="none"/>
        <c:minorTickMark val="none"/>
        <c:tickLblPos val="none"/>
        <c:crossAx val="169862976"/>
        <c:crosses val="autoZero"/>
        <c:auto val="1"/>
        <c:lblOffset val="100"/>
        <c:baseTimeUnit val="years"/>
      </c:dateAx>
      <c:valAx>
        <c:axId val="1698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61.29</c:v>
                </c:pt>
                <c:pt idx="1">
                  <c:v>62.96</c:v>
                </c:pt>
                <c:pt idx="2">
                  <c:v>58.3</c:v>
                </c:pt>
                <c:pt idx="3">
                  <c:v>60.98</c:v>
                </c:pt>
                <c:pt idx="4">
                  <c:v>61.71</c:v>
                </c:pt>
              </c:numCache>
            </c:numRef>
          </c:val>
          <c:extLst xmlns:c16r2="http://schemas.microsoft.com/office/drawing/2015/06/chart">
            <c:ext xmlns:c16="http://schemas.microsoft.com/office/drawing/2014/chart" uri="{C3380CC4-5D6E-409C-BE32-E72D297353CC}">
              <c16:uniqueId val="{00000000-4509-4123-AD8C-B0309281821D}"/>
            </c:ext>
          </c:extLst>
        </c:ser>
        <c:dLbls>
          <c:showLegendKey val="0"/>
          <c:showVal val="0"/>
          <c:showCatName val="0"/>
          <c:showSerName val="0"/>
          <c:showPercent val="0"/>
          <c:showBubbleSize val="0"/>
        </c:dLbls>
        <c:gapWidth val="150"/>
        <c:axId val="172056616"/>
        <c:axId val="17205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xmlns:c16r2="http://schemas.microsoft.com/office/drawing/2015/06/chart">
            <c:ext xmlns:c16="http://schemas.microsoft.com/office/drawing/2014/chart" uri="{C3380CC4-5D6E-409C-BE32-E72D297353CC}">
              <c16:uniqueId val="{00000001-4509-4123-AD8C-B0309281821D}"/>
            </c:ext>
          </c:extLst>
        </c:ser>
        <c:dLbls>
          <c:showLegendKey val="0"/>
          <c:showVal val="0"/>
          <c:showCatName val="0"/>
          <c:showSerName val="0"/>
          <c:showPercent val="0"/>
          <c:showBubbleSize val="0"/>
        </c:dLbls>
        <c:marker val="1"/>
        <c:smooth val="0"/>
        <c:axId val="172056616"/>
        <c:axId val="172057008"/>
      </c:lineChart>
      <c:dateAx>
        <c:axId val="172056616"/>
        <c:scaling>
          <c:orientation val="minMax"/>
        </c:scaling>
        <c:delete val="1"/>
        <c:axPos val="b"/>
        <c:numFmt formatCode="&quot;H&quot;yy" sourceLinked="1"/>
        <c:majorTickMark val="none"/>
        <c:minorTickMark val="none"/>
        <c:tickLblPos val="none"/>
        <c:crossAx val="172057008"/>
        <c:crosses val="autoZero"/>
        <c:auto val="1"/>
        <c:lblOffset val="100"/>
        <c:baseTimeUnit val="years"/>
      </c:dateAx>
      <c:valAx>
        <c:axId val="17205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5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67.760000000000005</c:v>
                </c:pt>
                <c:pt idx="1">
                  <c:v>63.82</c:v>
                </c:pt>
                <c:pt idx="2">
                  <c:v>67.17</c:v>
                </c:pt>
                <c:pt idx="3">
                  <c:v>63.19</c:v>
                </c:pt>
                <c:pt idx="4">
                  <c:v>61.69</c:v>
                </c:pt>
              </c:numCache>
            </c:numRef>
          </c:val>
          <c:extLst xmlns:c16r2="http://schemas.microsoft.com/office/drawing/2015/06/chart">
            <c:ext xmlns:c16="http://schemas.microsoft.com/office/drawing/2014/chart" uri="{C3380CC4-5D6E-409C-BE32-E72D297353CC}">
              <c16:uniqueId val="{00000000-7D5C-4135-B2A9-E68946DB94C0}"/>
            </c:ext>
          </c:extLst>
        </c:ser>
        <c:dLbls>
          <c:showLegendKey val="0"/>
          <c:showVal val="0"/>
          <c:showCatName val="0"/>
          <c:showSerName val="0"/>
          <c:showPercent val="0"/>
          <c:showBubbleSize val="0"/>
        </c:dLbls>
        <c:gapWidth val="150"/>
        <c:axId val="172058184"/>
        <c:axId val="17205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xmlns:c16r2="http://schemas.microsoft.com/office/drawing/2015/06/chart">
            <c:ext xmlns:c16="http://schemas.microsoft.com/office/drawing/2014/chart" uri="{C3380CC4-5D6E-409C-BE32-E72D297353CC}">
              <c16:uniqueId val="{00000001-7D5C-4135-B2A9-E68946DB94C0}"/>
            </c:ext>
          </c:extLst>
        </c:ser>
        <c:dLbls>
          <c:showLegendKey val="0"/>
          <c:showVal val="0"/>
          <c:showCatName val="0"/>
          <c:showSerName val="0"/>
          <c:showPercent val="0"/>
          <c:showBubbleSize val="0"/>
        </c:dLbls>
        <c:marker val="1"/>
        <c:smooth val="0"/>
        <c:axId val="172058184"/>
        <c:axId val="172058576"/>
      </c:lineChart>
      <c:dateAx>
        <c:axId val="172058184"/>
        <c:scaling>
          <c:orientation val="minMax"/>
        </c:scaling>
        <c:delete val="1"/>
        <c:axPos val="b"/>
        <c:numFmt formatCode="&quot;H&quot;yy" sourceLinked="1"/>
        <c:majorTickMark val="none"/>
        <c:minorTickMark val="none"/>
        <c:tickLblPos val="none"/>
        <c:crossAx val="172058576"/>
        <c:crosses val="autoZero"/>
        <c:auto val="1"/>
        <c:lblOffset val="100"/>
        <c:baseTimeUnit val="years"/>
      </c:dateAx>
      <c:valAx>
        <c:axId val="17205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5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87.41</c:v>
                </c:pt>
                <c:pt idx="1">
                  <c:v>85.07</c:v>
                </c:pt>
                <c:pt idx="2">
                  <c:v>86.09</c:v>
                </c:pt>
                <c:pt idx="3">
                  <c:v>85.23</c:v>
                </c:pt>
                <c:pt idx="4">
                  <c:v>82.12</c:v>
                </c:pt>
              </c:numCache>
            </c:numRef>
          </c:val>
          <c:extLst xmlns:c16r2="http://schemas.microsoft.com/office/drawing/2015/06/chart">
            <c:ext xmlns:c16="http://schemas.microsoft.com/office/drawing/2014/chart" uri="{C3380CC4-5D6E-409C-BE32-E72D297353CC}">
              <c16:uniqueId val="{00000000-9347-4F84-8CB2-62590BB23E46}"/>
            </c:ext>
          </c:extLst>
        </c:ser>
        <c:dLbls>
          <c:showLegendKey val="0"/>
          <c:showVal val="0"/>
          <c:showCatName val="0"/>
          <c:showSerName val="0"/>
          <c:showPercent val="0"/>
          <c:showBubbleSize val="0"/>
        </c:dLbls>
        <c:gapWidth val="150"/>
        <c:axId val="169864152"/>
        <c:axId val="1715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xmlns:c16r2="http://schemas.microsoft.com/office/drawing/2015/06/chart">
            <c:ext xmlns:c16="http://schemas.microsoft.com/office/drawing/2014/chart" uri="{C3380CC4-5D6E-409C-BE32-E72D297353CC}">
              <c16:uniqueId val="{00000001-9347-4F84-8CB2-62590BB23E46}"/>
            </c:ext>
          </c:extLst>
        </c:ser>
        <c:dLbls>
          <c:showLegendKey val="0"/>
          <c:showVal val="0"/>
          <c:showCatName val="0"/>
          <c:showSerName val="0"/>
          <c:showPercent val="0"/>
          <c:showBubbleSize val="0"/>
        </c:dLbls>
        <c:marker val="1"/>
        <c:smooth val="0"/>
        <c:axId val="169864152"/>
        <c:axId val="171519432"/>
      </c:lineChart>
      <c:dateAx>
        <c:axId val="169864152"/>
        <c:scaling>
          <c:orientation val="minMax"/>
        </c:scaling>
        <c:delete val="1"/>
        <c:axPos val="b"/>
        <c:numFmt formatCode="&quot;H&quot;yy" sourceLinked="1"/>
        <c:majorTickMark val="none"/>
        <c:minorTickMark val="none"/>
        <c:tickLblPos val="none"/>
        <c:crossAx val="171519432"/>
        <c:crosses val="autoZero"/>
        <c:auto val="1"/>
        <c:lblOffset val="100"/>
        <c:baseTimeUnit val="years"/>
      </c:dateAx>
      <c:valAx>
        <c:axId val="171519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8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40.799999999999997</c:v>
                </c:pt>
                <c:pt idx="1">
                  <c:v>43.27</c:v>
                </c:pt>
                <c:pt idx="2">
                  <c:v>42.54</c:v>
                </c:pt>
                <c:pt idx="3">
                  <c:v>44.53</c:v>
                </c:pt>
                <c:pt idx="4">
                  <c:v>46.56</c:v>
                </c:pt>
              </c:numCache>
            </c:numRef>
          </c:val>
          <c:extLst xmlns:c16r2="http://schemas.microsoft.com/office/drawing/2015/06/chart">
            <c:ext xmlns:c16="http://schemas.microsoft.com/office/drawing/2014/chart" uri="{C3380CC4-5D6E-409C-BE32-E72D297353CC}">
              <c16:uniqueId val="{00000000-8396-42D2-B306-0EF65FEBE643}"/>
            </c:ext>
          </c:extLst>
        </c:ser>
        <c:dLbls>
          <c:showLegendKey val="0"/>
          <c:showVal val="0"/>
          <c:showCatName val="0"/>
          <c:showSerName val="0"/>
          <c:showPercent val="0"/>
          <c:showBubbleSize val="0"/>
        </c:dLbls>
        <c:gapWidth val="150"/>
        <c:axId val="171520608"/>
        <c:axId val="17152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xmlns:c16r2="http://schemas.microsoft.com/office/drawing/2015/06/chart">
            <c:ext xmlns:c16="http://schemas.microsoft.com/office/drawing/2014/chart" uri="{C3380CC4-5D6E-409C-BE32-E72D297353CC}">
              <c16:uniqueId val="{00000001-8396-42D2-B306-0EF65FEBE643}"/>
            </c:ext>
          </c:extLst>
        </c:ser>
        <c:dLbls>
          <c:showLegendKey val="0"/>
          <c:showVal val="0"/>
          <c:showCatName val="0"/>
          <c:showSerName val="0"/>
          <c:showPercent val="0"/>
          <c:showBubbleSize val="0"/>
        </c:dLbls>
        <c:marker val="1"/>
        <c:smooth val="0"/>
        <c:axId val="171520608"/>
        <c:axId val="171521000"/>
      </c:lineChart>
      <c:dateAx>
        <c:axId val="171520608"/>
        <c:scaling>
          <c:orientation val="minMax"/>
        </c:scaling>
        <c:delete val="1"/>
        <c:axPos val="b"/>
        <c:numFmt formatCode="&quot;H&quot;yy" sourceLinked="1"/>
        <c:majorTickMark val="none"/>
        <c:minorTickMark val="none"/>
        <c:tickLblPos val="none"/>
        <c:crossAx val="171521000"/>
        <c:crosses val="autoZero"/>
        <c:auto val="1"/>
        <c:lblOffset val="100"/>
        <c:baseTimeUnit val="years"/>
      </c:dateAx>
      <c:valAx>
        <c:axId val="1715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20.5</c:v>
                </c:pt>
                <c:pt idx="1">
                  <c:v>21.92</c:v>
                </c:pt>
                <c:pt idx="2">
                  <c:v>30.16</c:v>
                </c:pt>
                <c:pt idx="3">
                  <c:v>32.89</c:v>
                </c:pt>
                <c:pt idx="4">
                  <c:v>33.46</c:v>
                </c:pt>
              </c:numCache>
            </c:numRef>
          </c:val>
          <c:extLst xmlns:c16r2="http://schemas.microsoft.com/office/drawing/2015/06/chart">
            <c:ext xmlns:c16="http://schemas.microsoft.com/office/drawing/2014/chart" uri="{C3380CC4-5D6E-409C-BE32-E72D297353CC}">
              <c16:uniqueId val="{00000000-28A5-4C9B-BADF-FE1E07E4F970}"/>
            </c:ext>
          </c:extLst>
        </c:ser>
        <c:dLbls>
          <c:showLegendKey val="0"/>
          <c:showVal val="0"/>
          <c:showCatName val="0"/>
          <c:showSerName val="0"/>
          <c:showPercent val="0"/>
          <c:showBubbleSize val="0"/>
        </c:dLbls>
        <c:gapWidth val="150"/>
        <c:axId val="171522176"/>
        <c:axId val="17152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xmlns:c16r2="http://schemas.microsoft.com/office/drawing/2015/06/chart">
            <c:ext xmlns:c16="http://schemas.microsoft.com/office/drawing/2014/chart" uri="{C3380CC4-5D6E-409C-BE32-E72D297353CC}">
              <c16:uniqueId val="{00000001-28A5-4C9B-BADF-FE1E07E4F970}"/>
            </c:ext>
          </c:extLst>
        </c:ser>
        <c:dLbls>
          <c:showLegendKey val="0"/>
          <c:showVal val="0"/>
          <c:showCatName val="0"/>
          <c:showSerName val="0"/>
          <c:showPercent val="0"/>
          <c:showBubbleSize val="0"/>
        </c:dLbls>
        <c:marker val="1"/>
        <c:smooth val="0"/>
        <c:axId val="171522176"/>
        <c:axId val="171522568"/>
      </c:lineChart>
      <c:dateAx>
        <c:axId val="171522176"/>
        <c:scaling>
          <c:orientation val="minMax"/>
        </c:scaling>
        <c:delete val="1"/>
        <c:axPos val="b"/>
        <c:numFmt formatCode="&quot;H&quot;yy" sourceLinked="1"/>
        <c:majorTickMark val="none"/>
        <c:minorTickMark val="none"/>
        <c:tickLblPos val="none"/>
        <c:crossAx val="171522568"/>
        <c:crosses val="autoZero"/>
        <c:auto val="1"/>
        <c:lblOffset val="100"/>
        <c:baseTimeUnit val="years"/>
      </c:dateAx>
      <c:valAx>
        <c:axId val="1715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1.31</c:v>
                </c:pt>
                <c:pt idx="1">
                  <c:v>21.09</c:v>
                </c:pt>
                <c:pt idx="2">
                  <c:v>40.33</c:v>
                </c:pt>
                <c:pt idx="3">
                  <c:v>60.06</c:v>
                </c:pt>
                <c:pt idx="4">
                  <c:v>84.57</c:v>
                </c:pt>
              </c:numCache>
            </c:numRef>
          </c:val>
          <c:extLst xmlns:c16r2="http://schemas.microsoft.com/office/drawing/2015/06/chart">
            <c:ext xmlns:c16="http://schemas.microsoft.com/office/drawing/2014/chart" uri="{C3380CC4-5D6E-409C-BE32-E72D297353CC}">
              <c16:uniqueId val="{00000000-3EE4-4B26-B55B-2513AE045B90}"/>
            </c:ext>
          </c:extLst>
        </c:ser>
        <c:dLbls>
          <c:showLegendKey val="0"/>
          <c:showVal val="0"/>
          <c:showCatName val="0"/>
          <c:showSerName val="0"/>
          <c:showPercent val="0"/>
          <c:showBubbleSize val="0"/>
        </c:dLbls>
        <c:gapWidth val="150"/>
        <c:axId val="171682680"/>
        <c:axId val="1716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xmlns:c16r2="http://schemas.microsoft.com/office/drawing/2015/06/chart">
            <c:ext xmlns:c16="http://schemas.microsoft.com/office/drawing/2014/chart" uri="{C3380CC4-5D6E-409C-BE32-E72D297353CC}">
              <c16:uniqueId val="{00000001-3EE4-4B26-B55B-2513AE045B90}"/>
            </c:ext>
          </c:extLst>
        </c:ser>
        <c:dLbls>
          <c:showLegendKey val="0"/>
          <c:showVal val="0"/>
          <c:showCatName val="0"/>
          <c:showSerName val="0"/>
          <c:showPercent val="0"/>
          <c:showBubbleSize val="0"/>
        </c:dLbls>
        <c:marker val="1"/>
        <c:smooth val="0"/>
        <c:axId val="171682680"/>
        <c:axId val="171683072"/>
      </c:lineChart>
      <c:dateAx>
        <c:axId val="171682680"/>
        <c:scaling>
          <c:orientation val="minMax"/>
        </c:scaling>
        <c:delete val="1"/>
        <c:axPos val="b"/>
        <c:numFmt formatCode="&quot;H&quot;yy" sourceLinked="1"/>
        <c:majorTickMark val="none"/>
        <c:minorTickMark val="none"/>
        <c:tickLblPos val="none"/>
        <c:crossAx val="171683072"/>
        <c:crosses val="autoZero"/>
        <c:auto val="1"/>
        <c:lblOffset val="100"/>
        <c:baseTimeUnit val="years"/>
      </c:dateAx>
      <c:valAx>
        <c:axId val="17168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68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307.14999999999998</c:v>
                </c:pt>
                <c:pt idx="1">
                  <c:v>200.7</c:v>
                </c:pt>
                <c:pt idx="2">
                  <c:v>205.47</c:v>
                </c:pt>
                <c:pt idx="3">
                  <c:v>173.67</c:v>
                </c:pt>
                <c:pt idx="4">
                  <c:v>161.41</c:v>
                </c:pt>
              </c:numCache>
            </c:numRef>
          </c:val>
          <c:extLst xmlns:c16r2="http://schemas.microsoft.com/office/drawing/2015/06/chart">
            <c:ext xmlns:c16="http://schemas.microsoft.com/office/drawing/2014/chart" uri="{C3380CC4-5D6E-409C-BE32-E72D297353CC}">
              <c16:uniqueId val="{00000000-7AC9-4D58-8801-FE3FF0418B47}"/>
            </c:ext>
          </c:extLst>
        </c:ser>
        <c:dLbls>
          <c:showLegendKey val="0"/>
          <c:showVal val="0"/>
          <c:showCatName val="0"/>
          <c:showSerName val="0"/>
          <c:showPercent val="0"/>
          <c:showBubbleSize val="0"/>
        </c:dLbls>
        <c:gapWidth val="150"/>
        <c:axId val="171684248"/>
        <c:axId val="1716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xmlns:c16r2="http://schemas.microsoft.com/office/drawing/2015/06/chart">
            <c:ext xmlns:c16="http://schemas.microsoft.com/office/drawing/2014/chart" uri="{C3380CC4-5D6E-409C-BE32-E72D297353CC}">
              <c16:uniqueId val="{00000001-7AC9-4D58-8801-FE3FF0418B47}"/>
            </c:ext>
          </c:extLst>
        </c:ser>
        <c:dLbls>
          <c:showLegendKey val="0"/>
          <c:showVal val="0"/>
          <c:showCatName val="0"/>
          <c:showSerName val="0"/>
          <c:showPercent val="0"/>
          <c:showBubbleSize val="0"/>
        </c:dLbls>
        <c:marker val="1"/>
        <c:smooth val="0"/>
        <c:axId val="171684248"/>
        <c:axId val="171684640"/>
      </c:lineChart>
      <c:dateAx>
        <c:axId val="171684248"/>
        <c:scaling>
          <c:orientation val="minMax"/>
        </c:scaling>
        <c:delete val="1"/>
        <c:axPos val="b"/>
        <c:numFmt formatCode="&quot;H&quot;yy" sourceLinked="1"/>
        <c:majorTickMark val="none"/>
        <c:minorTickMark val="none"/>
        <c:tickLblPos val="none"/>
        <c:crossAx val="171684640"/>
        <c:crosses val="autoZero"/>
        <c:auto val="1"/>
        <c:lblOffset val="100"/>
        <c:baseTimeUnit val="years"/>
      </c:dateAx>
      <c:valAx>
        <c:axId val="1716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68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1027.72</c:v>
                </c:pt>
                <c:pt idx="1">
                  <c:v>1055.48</c:v>
                </c:pt>
                <c:pt idx="2">
                  <c:v>1114.8499999999999</c:v>
                </c:pt>
                <c:pt idx="3">
                  <c:v>1073.0899999999999</c:v>
                </c:pt>
                <c:pt idx="4">
                  <c:v>1027.1400000000001</c:v>
                </c:pt>
              </c:numCache>
            </c:numRef>
          </c:val>
          <c:extLst xmlns:c16r2="http://schemas.microsoft.com/office/drawing/2015/06/chart">
            <c:ext xmlns:c16="http://schemas.microsoft.com/office/drawing/2014/chart" uri="{C3380CC4-5D6E-409C-BE32-E72D297353CC}">
              <c16:uniqueId val="{00000000-6C56-4384-91BA-A5628009662C}"/>
            </c:ext>
          </c:extLst>
        </c:ser>
        <c:dLbls>
          <c:showLegendKey val="0"/>
          <c:showVal val="0"/>
          <c:showCatName val="0"/>
          <c:showSerName val="0"/>
          <c:showPercent val="0"/>
          <c:showBubbleSize val="0"/>
        </c:dLbls>
        <c:gapWidth val="150"/>
        <c:axId val="171685816"/>
        <c:axId val="17139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xmlns:c16r2="http://schemas.microsoft.com/office/drawing/2015/06/chart">
            <c:ext xmlns:c16="http://schemas.microsoft.com/office/drawing/2014/chart" uri="{C3380CC4-5D6E-409C-BE32-E72D297353CC}">
              <c16:uniqueId val="{00000001-6C56-4384-91BA-A5628009662C}"/>
            </c:ext>
          </c:extLst>
        </c:ser>
        <c:dLbls>
          <c:showLegendKey val="0"/>
          <c:showVal val="0"/>
          <c:showCatName val="0"/>
          <c:showSerName val="0"/>
          <c:showPercent val="0"/>
          <c:showBubbleSize val="0"/>
        </c:dLbls>
        <c:marker val="1"/>
        <c:smooth val="0"/>
        <c:axId val="171685816"/>
        <c:axId val="171390040"/>
      </c:lineChart>
      <c:dateAx>
        <c:axId val="171685816"/>
        <c:scaling>
          <c:orientation val="minMax"/>
        </c:scaling>
        <c:delete val="1"/>
        <c:axPos val="b"/>
        <c:numFmt formatCode="&quot;H&quot;yy" sourceLinked="1"/>
        <c:majorTickMark val="none"/>
        <c:minorTickMark val="none"/>
        <c:tickLblPos val="none"/>
        <c:crossAx val="171390040"/>
        <c:crosses val="autoZero"/>
        <c:auto val="1"/>
        <c:lblOffset val="100"/>
        <c:baseTimeUnit val="years"/>
      </c:dateAx>
      <c:valAx>
        <c:axId val="171390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68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84.38</c:v>
                </c:pt>
                <c:pt idx="1">
                  <c:v>82.58</c:v>
                </c:pt>
                <c:pt idx="2">
                  <c:v>83.96</c:v>
                </c:pt>
                <c:pt idx="3">
                  <c:v>83.13</c:v>
                </c:pt>
                <c:pt idx="4">
                  <c:v>79.84</c:v>
                </c:pt>
              </c:numCache>
            </c:numRef>
          </c:val>
          <c:extLst xmlns:c16r2="http://schemas.microsoft.com/office/drawing/2015/06/chart">
            <c:ext xmlns:c16="http://schemas.microsoft.com/office/drawing/2014/chart" uri="{C3380CC4-5D6E-409C-BE32-E72D297353CC}">
              <c16:uniqueId val="{00000000-D93B-48D7-87EA-8532463516B1}"/>
            </c:ext>
          </c:extLst>
        </c:ser>
        <c:dLbls>
          <c:showLegendKey val="0"/>
          <c:showVal val="0"/>
          <c:showCatName val="0"/>
          <c:showSerName val="0"/>
          <c:showPercent val="0"/>
          <c:showBubbleSize val="0"/>
        </c:dLbls>
        <c:gapWidth val="150"/>
        <c:axId val="171391216"/>
        <c:axId val="17139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xmlns:c16r2="http://schemas.microsoft.com/office/drawing/2015/06/chart">
            <c:ext xmlns:c16="http://schemas.microsoft.com/office/drawing/2014/chart" uri="{C3380CC4-5D6E-409C-BE32-E72D297353CC}">
              <c16:uniqueId val="{00000001-D93B-48D7-87EA-8532463516B1}"/>
            </c:ext>
          </c:extLst>
        </c:ser>
        <c:dLbls>
          <c:showLegendKey val="0"/>
          <c:showVal val="0"/>
          <c:showCatName val="0"/>
          <c:showSerName val="0"/>
          <c:showPercent val="0"/>
          <c:showBubbleSize val="0"/>
        </c:dLbls>
        <c:marker val="1"/>
        <c:smooth val="0"/>
        <c:axId val="171391216"/>
        <c:axId val="171391608"/>
      </c:lineChart>
      <c:dateAx>
        <c:axId val="171391216"/>
        <c:scaling>
          <c:orientation val="minMax"/>
        </c:scaling>
        <c:delete val="1"/>
        <c:axPos val="b"/>
        <c:numFmt formatCode="&quot;H&quot;yy" sourceLinked="1"/>
        <c:majorTickMark val="none"/>
        <c:minorTickMark val="none"/>
        <c:tickLblPos val="none"/>
        <c:crossAx val="171391608"/>
        <c:crosses val="autoZero"/>
        <c:auto val="1"/>
        <c:lblOffset val="100"/>
        <c:baseTimeUnit val="years"/>
      </c:dateAx>
      <c:valAx>
        <c:axId val="1713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210.63</c:v>
                </c:pt>
                <c:pt idx="1">
                  <c:v>213.92</c:v>
                </c:pt>
                <c:pt idx="2">
                  <c:v>207.3</c:v>
                </c:pt>
                <c:pt idx="3">
                  <c:v>211.78</c:v>
                </c:pt>
                <c:pt idx="4">
                  <c:v>222.44</c:v>
                </c:pt>
              </c:numCache>
            </c:numRef>
          </c:val>
          <c:extLst xmlns:c16r2="http://schemas.microsoft.com/office/drawing/2015/06/chart">
            <c:ext xmlns:c16="http://schemas.microsoft.com/office/drawing/2014/chart" uri="{C3380CC4-5D6E-409C-BE32-E72D297353CC}">
              <c16:uniqueId val="{00000000-E346-4AB3-8044-B311E3158C4F}"/>
            </c:ext>
          </c:extLst>
        </c:ser>
        <c:dLbls>
          <c:showLegendKey val="0"/>
          <c:showVal val="0"/>
          <c:showCatName val="0"/>
          <c:showSerName val="0"/>
          <c:showPercent val="0"/>
          <c:showBubbleSize val="0"/>
        </c:dLbls>
        <c:gapWidth val="150"/>
        <c:axId val="171392784"/>
        <c:axId val="17139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xmlns:c16r2="http://schemas.microsoft.com/office/drawing/2015/06/chart">
            <c:ext xmlns:c16="http://schemas.microsoft.com/office/drawing/2014/chart" uri="{C3380CC4-5D6E-409C-BE32-E72D297353CC}">
              <c16:uniqueId val="{00000001-E346-4AB3-8044-B311E3158C4F}"/>
            </c:ext>
          </c:extLst>
        </c:ser>
        <c:dLbls>
          <c:showLegendKey val="0"/>
          <c:showVal val="0"/>
          <c:showCatName val="0"/>
          <c:showSerName val="0"/>
          <c:showPercent val="0"/>
          <c:showBubbleSize val="0"/>
        </c:dLbls>
        <c:marker val="1"/>
        <c:smooth val="0"/>
        <c:axId val="171392784"/>
        <c:axId val="171393176"/>
      </c:lineChart>
      <c:dateAx>
        <c:axId val="171392784"/>
        <c:scaling>
          <c:orientation val="minMax"/>
        </c:scaling>
        <c:delete val="1"/>
        <c:axPos val="b"/>
        <c:numFmt formatCode="&quot;H&quot;yy" sourceLinked="1"/>
        <c:majorTickMark val="none"/>
        <c:minorTickMark val="none"/>
        <c:tickLblPos val="none"/>
        <c:crossAx val="171393176"/>
        <c:crosses val="autoZero"/>
        <c:auto val="1"/>
        <c:lblOffset val="100"/>
        <c:baseTimeUnit val="years"/>
      </c:dateAx>
      <c:valAx>
        <c:axId val="17139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和歌山県　那智勝浦町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14036</v>
      </c>
      <c r="AM8" s="66"/>
      <c r="AN8" s="66"/>
      <c r="AO8" s="66"/>
      <c r="AP8" s="66"/>
      <c r="AQ8" s="66"/>
      <c r="AR8" s="66"/>
      <c r="AS8" s="66"/>
      <c r="AT8" s="37">
        <f>データ!$S$6</f>
        <v>183.31</v>
      </c>
      <c r="AU8" s="38"/>
      <c r="AV8" s="38"/>
      <c r="AW8" s="38"/>
      <c r="AX8" s="38"/>
      <c r="AY8" s="38"/>
      <c r="AZ8" s="38"/>
      <c r="BA8" s="38"/>
      <c r="BB8" s="55">
        <f>データ!$T$6</f>
        <v>76.569999999999993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44.63</v>
      </c>
      <c r="J10" s="38"/>
      <c r="K10" s="38"/>
      <c r="L10" s="38"/>
      <c r="M10" s="38"/>
      <c r="N10" s="38"/>
      <c r="O10" s="65"/>
      <c r="P10" s="55">
        <f>データ!$P$6</f>
        <v>96.3</v>
      </c>
      <c r="Q10" s="55"/>
      <c r="R10" s="55"/>
      <c r="S10" s="55"/>
      <c r="T10" s="55"/>
      <c r="U10" s="55"/>
      <c r="V10" s="55"/>
      <c r="W10" s="66">
        <f>データ!$Q$6</f>
        <v>2890</v>
      </c>
      <c r="X10" s="66"/>
      <c r="Y10" s="66"/>
      <c r="Z10" s="66"/>
      <c r="AA10" s="66"/>
      <c r="AB10" s="66"/>
      <c r="AC10" s="66"/>
      <c r="AD10" s="2"/>
      <c r="AE10" s="2"/>
      <c r="AF10" s="2"/>
      <c r="AG10" s="2"/>
      <c r="AH10" s="2"/>
      <c r="AI10" s="2"/>
      <c r="AJ10" s="2"/>
      <c r="AK10" s="2"/>
      <c r="AL10" s="66">
        <f>データ!$U$6</f>
        <v>13426</v>
      </c>
      <c r="AM10" s="66"/>
      <c r="AN10" s="66"/>
      <c r="AO10" s="66"/>
      <c r="AP10" s="66"/>
      <c r="AQ10" s="66"/>
      <c r="AR10" s="66"/>
      <c r="AS10" s="66"/>
      <c r="AT10" s="37">
        <f>データ!$V$6</f>
        <v>77.430000000000007</v>
      </c>
      <c r="AU10" s="38"/>
      <c r="AV10" s="38"/>
      <c r="AW10" s="38"/>
      <c r="AX10" s="38"/>
      <c r="AY10" s="38"/>
      <c r="AZ10" s="38"/>
      <c r="BA10" s="38"/>
      <c r="BB10" s="55">
        <f>データ!$W$6</f>
        <v>173.4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r3oWiz1ofpvbszhGUWG88R8ts5fgCMnF8OxgnmsIEqRsRf/yXJPCjr0es/zKy0+r+xD38+99Eg+DUCaJd711g==" saltValue="cy+2xqH1Nn2fD+5uAQNw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304212</v>
      </c>
      <c r="D6" s="20">
        <f t="shared" si="3"/>
        <v>46</v>
      </c>
      <c r="E6" s="20">
        <f t="shared" si="3"/>
        <v>1</v>
      </c>
      <c r="F6" s="20">
        <f t="shared" si="3"/>
        <v>0</v>
      </c>
      <c r="G6" s="20">
        <f t="shared" si="3"/>
        <v>1</v>
      </c>
      <c r="H6" s="20" t="str">
        <f t="shared" si="3"/>
        <v>和歌山県　那智勝浦町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44.63</v>
      </c>
      <c r="P6" s="21">
        <f t="shared" si="3"/>
        <v>96.3</v>
      </c>
      <c r="Q6" s="21">
        <f t="shared" si="3"/>
        <v>2890</v>
      </c>
      <c r="R6" s="21">
        <f t="shared" si="3"/>
        <v>14036</v>
      </c>
      <c r="S6" s="21">
        <f t="shared" si="3"/>
        <v>183.31</v>
      </c>
      <c r="T6" s="21">
        <f t="shared" si="3"/>
        <v>76.569999999999993</v>
      </c>
      <c r="U6" s="21">
        <f t="shared" si="3"/>
        <v>13426</v>
      </c>
      <c r="V6" s="21">
        <f t="shared" si="3"/>
        <v>77.430000000000007</v>
      </c>
      <c r="W6" s="21">
        <f t="shared" si="3"/>
        <v>173.4</v>
      </c>
      <c r="X6" s="22">
        <f>IF(X7="",NA(),X7)</f>
        <v>87.41</v>
      </c>
      <c r="Y6" s="22">
        <f t="shared" ref="Y6:AG6" si="4">IF(Y7="",NA(),Y7)</f>
        <v>85.07</v>
      </c>
      <c r="Z6" s="22">
        <f t="shared" si="4"/>
        <v>86.09</v>
      </c>
      <c r="AA6" s="22">
        <f t="shared" si="4"/>
        <v>85.23</v>
      </c>
      <c r="AB6" s="22">
        <f t="shared" si="4"/>
        <v>82.12</v>
      </c>
      <c r="AC6" s="22">
        <f t="shared" si="4"/>
        <v>108.76</v>
      </c>
      <c r="AD6" s="22">
        <f t="shared" si="4"/>
        <v>108.46</v>
      </c>
      <c r="AE6" s="22">
        <f t="shared" si="4"/>
        <v>109.02</v>
      </c>
      <c r="AF6" s="22">
        <f t="shared" si="4"/>
        <v>107.81</v>
      </c>
      <c r="AG6" s="22">
        <f t="shared" si="4"/>
        <v>107.21</v>
      </c>
      <c r="AH6" s="21" t="str">
        <f>IF(AH7="","",IF(AH7="-","【-】","【"&amp;SUBSTITUTE(TEXT(AH7,"#,##0.00"),"-","△")&amp;"】"))</f>
        <v>【108.70】</v>
      </c>
      <c r="AI6" s="22">
        <f>IF(AI7="",NA(),AI7)</f>
        <v>1.31</v>
      </c>
      <c r="AJ6" s="22">
        <f t="shared" ref="AJ6:AR6" si="5">IF(AJ7="",NA(),AJ7)</f>
        <v>21.09</v>
      </c>
      <c r="AK6" s="22">
        <f t="shared" si="5"/>
        <v>40.33</v>
      </c>
      <c r="AL6" s="22">
        <f t="shared" si="5"/>
        <v>60.06</v>
      </c>
      <c r="AM6" s="22">
        <f t="shared" si="5"/>
        <v>84.57</v>
      </c>
      <c r="AN6" s="22">
        <f t="shared" si="5"/>
        <v>7.48</v>
      </c>
      <c r="AO6" s="22">
        <f t="shared" si="5"/>
        <v>11.94</v>
      </c>
      <c r="AP6" s="22">
        <f t="shared" si="5"/>
        <v>11</v>
      </c>
      <c r="AQ6" s="22">
        <f t="shared" si="5"/>
        <v>8.86</v>
      </c>
      <c r="AR6" s="22">
        <f t="shared" si="5"/>
        <v>7.65</v>
      </c>
      <c r="AS6" s="21" t="str">
        <f>IF(AS7="","",IF(AS7="-","【-】","【"&amp;SUBSTITUTE(TEXT(AS7,"#,##0.00"),"-","△")&amp;"】"))</f>
        <v>【1.34】</v>
      </c>
      <c r="AT6" s="22">
        <f>IF(AT7="",NA(),AT7)</f>
        <v>307.14999999999998</v>
      </c>
      <c r="AU6" s="22">
        <f t="shared" ref="AU6:BC6" si="6">IF(AU7="",NA(),AU7)</f>
        <v>200.7</v>
      </c>
      <c r="AV6" s="22">
        <f t="shared" si="6"/>
        <v>205.47</v>
      </c>
      <c r="AW6" s="22">
        <f t="shared" si="6"/>
        <v>173.67</v>
      </c>
      <c r="AX6" s="22">
        <f t="shared" si="6"/>
        <v>161.41</v>
      </c>
      <c r="AY6" s="22">
        <f t="shared" si="6"/>
        <v>359.7</v>
      </c>
      <c r="AZ6" s="22">
        <f t="shared" si="6"/>
        <v>362.93</v>
      </c>
      <c r="BA6" s="22">
        <f t="shared" si="6"/>
        <v>371.81</v>
      </c>
      <c r="BB6" s="22">
        <f t="shared" si="6"/>
        <v>384.23</v>
      </c>
      <c r="BC6" s="22">
        <f t="shared" si="6"/>
        <v>364.3</v>
      </c>
      <c r="BD6" s="21" t="str">
        <f>IF(BD7="","",IF(BD7="-","【-】","【"&amp;SUBSTITUTE(TEXT(BD7,"#,##0.00"),"-","△")&amp;"】"))</f>
        <v>【252.29】</v>
      </c>
      <c r="BE6" s="22">
        <f>IF(BE7="",NA(),BE7)</f>
        <v>1027.72</v>
      </c>
      <c r="BF6" s="22">
        <f t="shared" ref="BF6:BN6" si="7">IF(BF7="",NA(),BF7)</f>
        <v>1055.48</v>
      </c>
      <c r="BG6" s="22">
        <f t="shared" si="7"/>
        <v>1114.8499999999999</v>
      </c>
      <c r="BH6" s="22">
        <f t="shared" si="7"/>
        <v>1073.0899999999999</v>
      </c>
      <c r="BI6" s="22">
        <f t="shared" si="7"/>
        <v>1027.1400000000001</v>
      </c>
      <c r="BJ6" s="22">
        <f t="shared" si="7"/>
        <v>447.01</v>
      </c>
      <c r="BK6" s="22">
        <f t="shared" si="7"/>
        <v>439.05</v>
      </c>
      <c r="BL6" s="22">
        <f t="shared" si="7"/>
        <v>465.85</v>
      </c>
      <c r="BM6" s="22">
        <f t="shared" si="7"/>
        <v>439.43</v>
      </c>
      <c r="BN6" s="22">
        <f t="shared" si="7"/>
        <v>438.41</v>
      </c>
      <c r="BO6" s="21" t="str">
        <f>IF(BO7="","",IF(BO7="-","【-】","【"&amp;SUBSTITUTE(TEXT(BO7,"#,##0.00"),"-","△")&amp;"】"))</f>
        <v>【268.07】</v>
      </c>
      <c r="BP6" s="22">
        <f>IF(BP7="",NA(),BP7)</f>
        <v>84.38</v>
      </c>
      <c r="BQ6" s="22">
        <f t="shared" ref="BQ6:BY6" si="8">IF(BQ7="",NA(),BQ7)</f>
        <v>82.58</v>
      </c>
      <c r="BR6" s="22">
        <f t="shared" si="8"/>
        <v>83.96</v>
      </c>
      <c r="BS6" s="22">
        <f t="shared" si="8"/>
        <v>83.13</v>
      </c>
      <c r="BT6" s="22">
        <f t="shared" si="8"/>
        <v>79.84</v>
      </c>
      <c r="BU6" s="22">
        <f t="shared" si="8"/>
        <v>95.81</v>
      </c>
      <c r="BV6" s="22">
        <f t="shared" si="8"/>
        <v>95.26</v>
      </c>
      <c r="BW6" s="22">
        <f t="shared" si="8"/>
        <v>92.39</v>
      </c>
      <c r="BX6" s="22">
        <f t="shared" si="8"/>
        <v>94.41</v>
      </c>
      <c r="BY6" s="22">
        <f t="shared" si="8"/>
        <v>90.96</v>
      </c>
      <c r="BZ6" s="21" t="str">
        <f>IF(BZ7="","",IF(BZ7="-","【-】","【"&amp;SUBSTITUTE(TEXT(BZ7,"#,##0.00"),"-","△")&amp;"】"))</f>
        <v>【97.47】</v>
      </c>
      <c r="CA6" s="22">
        <f>IF(CA7="",NA(),CA7)</f>
        <v>210.63</v>
      </c>
      <c r="CB6" s="22">
        <f t="shared" ref="CB6:CJ6" si="9">IF(CB7="",NA(),CB7)</f>
        <v>213.92</v>
      </c>
      <c r="CC6" s="22">
        <f t="shared" si="9"/>
        <v>207.3</v>
      </c>
      <c r="CD6" s="22">
        <f t="shared" si="9"/>
        <v>211.78</v>
      </c>
      <c r="CE6" s="22">
        <f t="shared" si="9"/>
        <v>222.44</v>
      </c>
      <c r="CF6" s="22">
        <f t="shared" si="9"/>
        <v>189.58</v>
      </c>
      <c r="CG6" s="22">
        <f t="shared" si="9"/>
        <v>192.82</v>
      </c>
      <c r="CH6" s="22">
        <f t="shared" si="9"/>
        <v>192.98</v>
      </c>
      <c r="CI6" s="22">
        <f t="shared" si="9"/>
        <v>192.13</v>
      </c>
      <c r="CJ6" s="22">
        <f t="shared" si="9"/>
        <v>197.04</v>
      </c>
      <c r="CK6" s="21" t="str">
        <f>IF(CK7="","",IF(CK7="-","【-】","【"&amp;SUBSTITUTE(TEXT(CK7,"#,##0.00"),"-","△")&amp;"】"))</f>
        <v>【174.75】</v>
      </c>
      <c r="CL6" s="22">
        <f>IF(CL7="",NA(),CL7)</f>
        <v>61.29</v>
      </c>
      <c r="CM6" s="22">
        <f t="shared" ref="CM6:CU6" si="10">IF(CM7="",NA(),CM7)</f>
        <v>62.96</v>
      </c>
      <c r="CN6" s="22">
        <f t="shared" si="10"/>
        <v>58.3</v>
      </c>
      <c r="CO6" s="22">
        <f t="shared" si="10"/>
        <v>60.98</v>
      </c>
      <c r="CP6" s="22">
        <f t="shared" si="10"/>
        <v>61.71</v>
      </c>
      <c r="CQ6" s="22">
        <f t="shared" si="10"/>
        <v>55.22</v>
      </c>
      <c r="CR6" s="22">
        <f t="shared" si="10"/>
        <v>54.05</v>
      </c>
      <c r="CS6" s="22">
        <f t="shared" si="10"/>
        <v>54.43</v>
      </c>
      <c r="CT6" s="22">
        <f t="shared" si="10"/>
        <v>53.87</v>
      </c>
      <c r="CU6" s="22">
        <f t="shared" si="10"/>
        <v>54.49</v>
      </c>
      <c r="CV6" s="21" t="str">
        <f>IF(CV7="","",IF(CV7="-","【-】","【"&amp;SUBSTITUTE(TEXT(CV7,"#,##0.00"),"-","△")&amp;"】"))</f>
        <v>【59.97】</v>
      </c>
      <c r="CW6" s="22">
        <f>IF(CW7="",NA(),CW7)</f>
        <v>67.760000000000005</v>
      </c>
      <c r="CX6" s="22">
        <f t="shared" ref="CX6:DF6" si="11">IF(CX7="",NA(),CX7)</f>
        <v>63.82</v>
      </c>
      <c r="CY6" s="22">
        <f t="shared" si="11"/>
        <v>67.17</v>
      </c>
      <c r="CZ6" s="22">
        <f t="shared" si="11"/>
        <v>63.19</v>
      </c>
      <c r="DA6" s="22">
        <f t="shared" si="11"/>
        <v>61.69</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40.799999999999997</v>
      </c>
      <c r="DI6" s="22">
        <f t="shared" ref="DI6:DQ6" si="12">IF(DI7="",NA(),DI7)</f>
        <v>43.27</v>
      </c>
      <c r="DJ6" s="22">
        <f t="shared" si="12"/>
        <v>42.54</v>
      </c>
      <c r="DK6" s="22">
        <f t="shared" si="12"/>
        <v>44.53</v>
      </c>
      <c r="DL6" s="22">
        <f t="shared" si="12"/>
        <v>46.56</v>
      </c>
      <c r="DM6" s="22">
        <f t="shared" si="12"/>
        <v>47.97</v>
      </c>
      <c r="DN6" s="22">
        <f t="shared" si="12"/>
        <v>49.12</v>
      </c>
      <c r="DO6" s="22">
        <f t="shared" si="12"/>
        <v>49.39</v>
      </c>
      <c r="DP6" s="22">
        <f t="shared" si="12"/>
        <v>50.75</v>
      </c>
      <c r="DQ6" s="22">
        <f t="shared" si="12"/>
        <v>51.72</v>
      </c>
      <c r="DR6" s="21" t="str">
        <f>IF(DR7="","",IF(DR7="-","【-】","【"&amp;SUBSTITUTE(TEXT(DR7,"#,##0.00"),"-","△")&amp;"】"))</f>
        <v>【51.51】</v>
      </c>
      <c r="DS6" s="22">
        <f>IF(DS7="",NA(),DS7)</f>
        <v>20.5</v>
      </c>
      <c r="DT6" s="22">
        <f t="shared" ref="DT6:EB6" si="13">IF(DT7="",NA(),DT7)</f>
        <v>21.92</v>
      </c>
      <c r="DU6" s="22">
        <f t="shared" si="13"/>
        <v>30.16</v>
      </c>
      <c r="DV6" s="22">
        <f t="shared" si="13"/>
        <v>32.89</v>
      </c>
      <c r="DW6" s="22">
        <f t="shared" si="13"/>
        <v>33.46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0.21</v>
      </c>
      <c r="EE6" s="22">
        <f t="shared" ref="EE6:EM6" si="14">IF(EE7="",NA(),EE7)</f>
        <v>0.26</v>
      </c>
      <c r="EF6" s="22">
        <f t="shared" si="14"/>
        <v>0.4</v>
      </c>
      <c r="EG6" s="22">
        <f t="shared" si="14"/>
        <v>0.56000000000000005</v>
      </c>
      <c r="EH6" s="22">
        <f t="shared" si="14"/>
        <v>0.34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304212</v>
      </c>
      <c r="D7" s="24">
        <v>46</v>
      </c>
      <c r="E7" s="24">
        <v>1</v>
      </c>
      <c r="F7" s="24">
        <v>0</v>
      </c>
      <c r="G7" s="24">
        <v>1</v>
      </c>
      <c r="H7" s="24" t="s">
        <v>93</v>
      </c>
      <c r="I7" s="24" t="s">
        <v>94</v>
      </c>
      <c r="J7" s="24" t="s">
        <v>95</v>
      </c>
      <c r="K7" s="24" t="s">
        <v>96</v>
      </c>
      <c r="L7" s="24" t="s">
        <v>97</v>
      </c>
      <c r="M7" s="24" t="s">
        <v>98</v>
      </c>
      <c r="N7" s="25" t="s">
        <v>99</v>
      </c>
      <c r="O7" s="25">
        <v>44.63</v>
      </c>
      <c r="P7" s="25">
        <v>96.3</v>
      </c>
      <c r="Q7" s="25">
        <v>2890</v>
      </c>
      <c r="R7" s="25">
        <v>14036</v>
      </c>
      <c r="S7" s="25">
        <v>183.31</v>
      </c>
      <c r="T7" s="25">
        <v>76.569999999999993</v>
      </c>
      <c r="U7" s="25">
        <v>13426</v>
      </c>
      <c r="V7" s="25">
        <v>77.430000000000007</v>
      </c>
      <c r="W7" s="25">
        <v>173.4</v>
      </c>
      <c r="X7" s="25">
        <v>87.41</v>
      </c>
      <c r="Y7" s="25">
        <v>85.07</v>
      </c>
      <c r="Z7" s="25">
        <v>86.09</v>
      </c>
      <c r="AA7" s="25">
        <v>85.23</v>
      </c>
      <c r="AB7" s="25">
        <v>82.12</v>
      </c>
      <c r="AC7" s="25">
        <v>108.76</v>
      </c>
      <c r="AD7" s="25">
        <v>108.46</v>
      </c>
      <c r="AE7" s="25">
        <v>109.02</v>
      </c>
      <c r="AF7" s="25">
        <v>107.81</v>
      </c>
      <c r="AG7" s="25">
        <v>107.21</v>
      </c>
      <c r="AH7" s="25">
        <v>108.7</v>
      </c>
      <c r="AI7" s="25">
        <v>1.31</v>
      </c>
      <c r="AJ7" s="25">
        <v>21.09</v>
      </c>
      <c r="AK7" s="25">
        <v>40.33</v>
      </c>
      <c r="AL7" s="25">
        <v>60.06</v>
      </c>
      <c r="AM7" s="25">
        <v>84.57</v>
      </c>
      <c r="AN7" s="25">
        <v>7.48</v>
      </c>
      <c r="AO7" s="25">
        <v>11.94</v>
      </c>
      <c r="AP7" s="25">
        <v>11</v>
      </c>
      <c r="AQ7" s="25">
        <v>8.86</v>
      </c>
      <c r="AR7" s="25">
        <v>7.65</v>
      </c>
      <c r="AS7" s="25">
        <v>1.34</v>
      </c>
      <c r="AT7" s="25">
        <v>307.14999999999998</v>
      </c>
      <c r="AU7" s="25">
        <v>200.7</v>
      </c>
      <c r="AV7" s="25">
        <v>205.47</v>
      </c>
      <c r="AW7" s="25">
        <v>173.67</v>
      </c>
      <c r="AX7" s="25">
        <v>161.41</v>
      </c>
      <c r="AY7" s="25">
        <v>359.7</v>
      </c>
      <c r="AZ7" s="25">
        <v>362.93</v>
      </c>
      <c r="BA7" s="25">
        <v>371.81</v>
      </c>
      <c r="BB7" s="25">
        <v>384.23</v>
      </c>
      <c r="BC7" s="25">
        <v>364.3</v>
      </c>
      <c r="BD7" s="25">
        <v>252.29</v>
      </c>
      <c r="BE7" s="25">
        <v>1027.72</v>
      </c>
      <c r="BF7" s="25">
        <v>1055.48</v>
      </c>
      <c r="BG7" s="25">
        <v>1114.8499999999999</v>
      </c>
      <c r="BH7" s="25">
        <v>1073.0899999999999</v>
      </c>
      <c r="BI7" s="25">
        <v>1027.1400000000001</v>
      </c>
      <c r="BJ7" s="25">
        <v>447.01</v>
      </c>
      <c r="BK7" s="25">
        <v>439.05</v>
      </c>
      <c r="BL7" s="25">
        <v>465.85</v>
      </c>
      <c r="BM7" s="25">
        <v>439.43</v>
      </c>
      <c r="BN7" s="25">
        <v>438.41</v>
      </c>
      <c r="BO7" s="25">
        <v>268.07</v>
      </c>
      <c r="BP7" s="25">
        <v>84.38</v>
      </c>
      <c r="BQ7" s="25">
        <v>82.58</v>
      </c>
      <c r="BR7" s="25">
        <v>83.96</v>
      </c>
      <c r="BS7" s="25">
        <v>83.13</v>
      </c>
      <c r="BT7" s="25">
        <v>79.84</v>
      </c>
      <c r="BU7" s="25">
        <v>95.81</v>
      </c>
      <c r="BV7" s="25">
        <v>95.26</v>
      </c>
      <c r="BW7" s="25">
        <v>92.39</v>
      </c>
      <c r="BX7" s="25">
        <v>94.41</v>
      </c>
      <c r="BY7" s="25">
        <v>90.96</v>
      </c>
      <c r="BZ7" s="25">
        <v>97.47</v>
      </c>
      <c r="CA7" s="25">
        <v>210.63</v>
      </c>
      <c r="CB7" s="25">
        <v>213.92</v>
      </c>
      <c r="CC7" s="25">
        <v>207.3</v>
      </c>
      <c r="CD7" s="25">
        <v>211.78</v>
      </c>
      <c r="CE7" s="25">
        <v>222.44</v>
      </c>
      <c r="CF7" s="25">
        <v>189.58</v>
      </c>
      <c r="CG7" s="25">
        <v>192.82</v>
      </c>
      <c r="CH7" s="25">
        <v>192.98</v>
      </c>
      <c r="CI7" s="25">
        <v>192.13</v>
      </c>
      <c r="CJ7" s="25">
        <v>197.04</v>
      </c>
      <c r="CK7" s="25">
        <v>174.75</v>
      </c>
      <c r="CL7" s="25">
        <v>61.29</v>
      </c>
      <c r="CM7" s="25">
        <v>62.96</v>
      </c>
      <c r="CN7" s="25">
        <v>58.3</v>
      </c>
      <c r="CO7" s="25">
        <v>60.98</v>
      </c>
      <c r="CP7" s="25">
        <v>61.71</v>
      </c>
      <c r="CQ7" s="25">
        <v>55.22</v>
      </c>
      <c r="CR7" s="25">
        <v>54.05</v>
      </c>
      <c r="CS7" s="25">
        <v>54.43</v>
      </c>
      <c r="CT7" s="25">
        <v>53.87</v>
      </c>
      <c r="CU7" s="25">
        <v>54.49</v>
      </c>
      <c r="CV7" s="25">
        <v>59.97</v>
      </c>
      <c r="CW7" s="25">
        <v>67.760000000000005</v>
      </c>
      <c r="CX7" s="25">
        <v>63.82</v>
      </c>
      <c r="CY7" s="25">
        <v>67.17</v>
      </c>
      <c r="CZ7" s="25">
        <v>63.19</v>
      </c>
      <c r="DA7" s="25">
        <v>61.69</v>
      </c>
      <c r="DB7" s="25">
        <v>80.930000000000007</v>
      </c>
      <c r="DC7" s="25">
        <v>80.510000000000005</v>
      </c>
      <c r="DD7" s="25">
        <v>79.44</v>
      </c>
      <c r="DE7" s="25">
        <v>79.489999999999995</v>
      </c>
      <c r="DF7" s="25">
        <v>78.8</v>
      </c>
      <c r="DG7" s="25">
        <v>89.76</v>
      </c>
      <c r="DH7" s="25">
        <v>40.799999999999997</v>
      </c>
      <c r="DI7" s="25">
        <v>43.27</v>
      </c>
      <c r="DJ7" s="25">
        <v>42.54</v>
      </c>
      <c r="DK7" s="25">
        <v>44.53</v>
      </c>
      <c r="DL7" s="25">
        <v>46.56</v>
      </c>
      <c r="DM7" s="25">
        <v>47.97</v>
      </c>
      <c r="DN7" s="25">
        <v>49.12</v>
      </c>
      <c r="DO7" s="25">
        <v>49.39</v>
      </c>
      <c r="DP7" s="25">
        <v>50.75</v>
      </c>
      <c r="DQ7" s="25">
        <v>51.72</v>
      </c>
      <c r="DR7" s="25">
        <v>51.51</v>
      </c>
      <c r="DS7" s="25">
        <v>20.5</v>
      </c>
      <c r="DT7" s="25">
        <v>21.92</v>
      </c>
      <c r="DU7" s="25">
        <v>30.16</v>
      </c>
      <c r="DV7" s="25">
        <v>32.89</v>
      </c>
      <c r="DW7" s="25">
        <v>33.46</v>
      </c>
      <c r="DX7" s="25">
        <v>15.33</v>
      </c>
      <c r="DY7" s="25">
        <v>16.760000000000002</v>
      </c>
      <c r="DZ7" s="25">
        <v>18.57</v>
      </c>
      <c r="EA7" s="25">
        <v>21.14</v>
      </c>
      <c r="EB7" s="25">
        <v>22.12</v>
      </c>
      <c r="EC7" s="25">
        <v>23.75</v>
      </c>
      <c r="ED7" s="25">
        <v>0.21</v>
      </c>
      <c r="EE7" s="25">
        <v>0.26</v>
      </c>
      <c r="EF7" s="25">
        <v>0.4</v>
      </c>
      <c r="EG7" s="25">
        <v>0.56000000000000005</v>
      </c>
      <c r="EH7" s="25">
        <v>0.34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nki004</cp:lastModifiedBy>
  <dcterms:created xsi:type="dcterms:W3CDTF">2023-12-05T00:58:30Z</dcterms:created>
  <dcterms:modified xsi:type="dcterms:W3CDTF">2024-03-15T00:29:27Z</dcterms:modified>
  <cp:category/>
</cp:coreProperties>
</file>